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Дима\Desktop\CvSender\Клиенты\15.04.2024\2154 Artem Taruta\"/>
    </mc:Choice>
  </mc:AlternateContent>
  <bookViews>
    <workbookView xWindow="0" yWindow="0" windowWidth="16872" windowHeight="4716" tabRatio="500"/>
  </bookViews>
  <sheets>
    <sheet name="CV FORM" sheetId="1" r:id="rId1"/>
    <sheet name="Sheet1" sheetId="2" r:id="rId2"/>
  </sheets>
  <definedNames>
    <definedName name="_xlnm.Print_Area" localSheetId="0">'CV FORM'!$A$1:$P$87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84" i="1" l="1"/>
  <c r="O83" i="1"/>
  <c r="N83" i="1"/>
  <c r="M83" i="1"/>
  <c r="L83" i="1"/>
  <c r="O82" i="1"/>
  <c r="N82" i="1"/>
  <c r="M82" i="1"/>
  <c r="L82" i="1"/>
  <c r="O81" i="1"/>
  <c r="N81" i="1"/>
  <c r="M81" i="1"/>
  <c r="L81" i="1"/>
  <c r="O80" i="1"/>
  <c r="N80" i="1"/>
  <c r="M80" i="1"/>
  <c r="L80" i="1"/>
  <c r="O79" i="1"/>
  <c r="N79" i="1"/>
  <c r="M79" i="1"/>
  <c r="L79" i="1"/>
  <c r="O78" i="1"/>
  <c r="N78" i="1"/>
  <c r="M78" i="1"/>
  <c r="L78" i="1"/>
  <c r="O77" i="1"/>
  <c r="N77" i="1"/>
  <c r="M77" i="1"/>
  <c r="L77" i="1"/>
  <c r="O76" i="1"/>
  <c r="N76" i="1"/>
  <c r="M76" i="1"/>
  <c r="L76" i="1"/>
  <c r="O75" i="1"/>
  <c r="N75" i="1"/>
  <c r="M75" i="1"/>
  <c r="L75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O66" i="1"/>
  <c r="N66" i="1"/>
  <c r="M66" i="1"/>
  <c r="L66" i="1"/>
  <c r="O65" i="1"/>
  <c r="N65" i="1"/>
  <c r="M65" i="1"/>
  <c r="L65" i="1"/>
  <c r="O64" i="1"/>
  <c r="N64" i="1"/>
  <c r="M64" i="1"/>
  <c r="L64" i="1"/>
  <c r="O63" i="1"/>
  <c r="N63" i="1"/>
  <c r="M63" i="1"/>
  <c r="L63" i="1"/>
  <c r="O62" i="1"/>
  <c r="N62" i="1"/>
  <c r="M62" i="1"/>
  <c r="L62" i="1"/>
  <c r="O61" i="1"/>
  <c r="N61" i="1"/>
  <c r="M61" i="1"/>
  <c r="L61" i="1"/>
  <c r="O60" i="1"/>
  <c r="N60" i="1"/>
  <c r="M60" i="1"/>
  <c r="L60" i="1"/>
  <c r="O59" i="1"/>
  <c r="N59" i="1"/>
  <c r="M59" i="1"/>
  <c r="L59" i="1"/>
  <c r="O58" i="1"/>
  <c r="N58" i="1"/>
  <c r="M58" i="1"/>
  <c r="L58" i="1"/>
  <c r="O57" i="1"/>
  <c r="N57" i="1"/>
  <c r="M57" i="1"/>
  <c r="L57" i="1"/>
  <c r="O56" i="1"/>
  <c r="N56" i="1"/>
  <c r="M56" i="1"/>
  <c r="L56" i="1"/>
  <c r="O55" i="1"/>
  <c r="N55" i="1"/>
  <c r="M55" i="1"/>
  <c r="L55" i="1"/>
  <c r="O54" i="1"/>
  <c r="N54" i="1"/>
  <c r="M54" i="1"/>
  <c r="L54" i="1"/>
  <c r="O53" i="1"/>
  <c r="N53" i="1"/>
  <c r="M53" i="1"/>
  <c r="L53" i="1"/>
  <c r="O52" i="1"/>
  <c r="N52" i="1"/>
  <c r="M52" i="1"/>
  <c r="L52" i="1"/>
  <c r="O51" i="1"/>
  <c r="N51" i="1"/>
  <c r="M51" i="1"/>
  <c r="L51" i="1"/>
  <c r="O50" i="1"/>
  <c r="N50" i="1"/>
  <c r="M50" i="1"/>
  <c r="L50" i="1"/>
  <c r="O49" i="1"/>
  <c r="N49" i="1"/>
  <c r="M49" i="1"/>
  <c r="L49" i="1"/>
</calcChain>
</file>

<file path=xl/sharedStrings.xml><?xml version="1.0" encoding="utf-8"?>
<sst xmlns="http://schemas.openxmlformats.org/spreadsheetml/2006/main" count="362" uniqueCount="189">
  <si>
    <t>CURRICULUM VITAE</t>
  </si>
  <si>
    <t>DATA PERSONAL CREW</t>
  </si>
  <si>
    <t>NAME OF CREW</t>
  </si>
  <si>
    <t xml:space="preserve">   Artem  Taruta</t>
  </si>
  <si>
    <t xml:space="preserve">RANK APPLIED: </t>
  </si>
  <si>
    <t xml:space="preserve"> ETO</t>
  </si>
  <si>
    <t>PHOTO</t>
  </si>
  <si>
    <t>PLACE OF BIRTH</t>
  </si>
  <si>
    <t>Ukraine</t>
  </si>
  <si>
    <t>DATE OF BIRTH</t>
  </si>
  <si>
    <t>NATIONALITY</t>
  </si>
  <si>
    <t xml:space="preserve">Ukrainian </t>
  </si>
  <si>
    <t>MARITAL STATUS</t>
  </si>
  <si>
    <t>Single</t>
  </si>
  <si>
    <t>RELIGION</t>
  </si>
  <si>
    <t>Ortodox</t>
  </si>
  <si>
    <t>EMAIL</t>
  </si>
  <si>
    <t>taruta.artem@gmail.com</t>
  </si>
  <si>
    <t>SKYPE ID</t>
  </si>
  <si>
    <t>PHONE NUMBER</t>
  </si>
  <si>
    <t>ADDRESS</t>
  </si>
  <si>
    <r>
      <rPr>
        <b/>
        <sz val="10"/>
        <color rgb="FF000000"/>
        <rFont val="Calibri"/>
        <family val="2"/>
        <charset val="1"/>
      </rPr>
      <t xml:space="preserve">FATHER NAME:  </t>
    </r>
    <r>
      <rPr>
        <b/>
        <sz val="10"/>
        <rFont val="Times New Roman"/>
        <family val="1"/>
        <charset val="204"/>
      </rPr>
      <t>Alexander</t>
    </r>
  </si>
  <si>
    <t>MOTHER NAME : Oksana</t>
  </si>
  <si>
    <t xml:space="preserve">WIFE NAME : </t>
  </si>
  <si>
    <t>PPE SIZE: M</t>
  </si>
  <si>
    <t>SAFETY SHOES SIZE: 41</t>
  </si>
  <si>
    <t>BLOOD TYPE : (I)+</t>
  </si>
  <si>
    <t>HEIGHT : 177</t>
  </si>
  <si>
    <t>WEIGHT : 70</t>
  </si>
  <si>
    <t>TRAVEL DOCUMENT</t>
  </si>
  <si>
    <t>NUMBER</t>
  </si>
  <si>
    <t>DATE ISSUED</t>
  </si>
  <si>
    <t>EXPIRY DATE</t>
  </si>
  <si>
    <t>PLACE OF ISSUED</t>
  </si>
  <si>
    <t>PASSPORT</t>
  </si>
  <si>
    <t>FP080201</t>
  </si>
  <si>
    <t>01 Jun 2018</t>
  </si>
  <si>
    <t>01 Jun 2028</t>
  </si>
  <si>
    <t>SEAMAN BOOK</t>
  </si>
  <si>
    <t xml:space="preserve">CERTIFICATE OF COMPETENCY </t>
  </si>
  <si>
    <t xml:space="preserve">CERTIFICATE OF COMPETENCY &amp; CLASS </t>
  </si>
  <si>
    <t>17127/2016/11</t>
  </si>
  <si>
    <t>17 Nov 2016</t>
  </si>
  <si>
    <t>permanent</t>
  </si>
  <si>
    <t>Ukraine, Kherson</t>
  </si>
  <si>
    <t>CERTIFICATE OF ENDORSEMENT</t>
  </si>
  <si>
    <t>COC Basic tanker operations</t>
  </si>
  <si>
    <t>15432/2016/11</t>
  </si>
  <si>
    <t>14 Nov 2021</t>
  </si>
  <si>
    <t>TRAINING COURSE CERTIFICATES / STCW</t>
  </si>
  <si>
    <t>ADVANCE FIRE FIGHTING</t>
  </si>
  <si>
    <t>Ukraine, Odesa</t>
  </si>
  <si>
    <t>Basic H2S course</t>
  </si>
  <si>
    <t>32</t>
  </si>
  <si>
    <t>11 Aug 2017</t>
  </si>
  <si>
    <t>11 Aug 2022</t>
  </si>
  <si>
    <t>Basic Safety Training</t>
  </si>
  <si>
    <t>Basic  liquefied gas tanker  operations</t>
  </si>
  <si>
    <t>231</t>
  </si>
  <si>
    <t>28 Oct 2015</t>
  </si>
  <si>
    <t>28 Oct 2020</t>
  </si>
  <si>
    <t>Basic Oil and Chemical tanker operations</t>
  </si>
  <si>
    <t>2498</t>
  </si>
  <si>
    <t>23 Oct 2015</t>
  </si>
  <si>
    <t>23 Oct 2020</t>
  </si>
  <si>
    <t>HUET</t>
  </si>
  <si>
    <t>0023/2018</t>
  </si>
  <si>
    <t>02 May 2018</t>
  </si>
  <si>
    <t>02 May 2023</t>
  </si>
  <si>
    <t>ISM</t>
  </si>
  <si>
    <t>MEDICAL CARE CERT</t>
  </si>
  <si>
    <t>MEDICAL FIRST AID</t>
  </si>
  <si>
    <t>RADAR SIMULATOR</t>
  </si>
  <si>
    <t>04 Nov 2020</t>
  </si>
  <si>
    <t>SEA SERVICES RECORD</t>
  </si>
  <si>
    <t>NO.</t>
  </si>
  <si>
    <t>VESSEL NAME</t>
  </si>
  <si>
    <t>FLAG</t>
  </si>
  <si>
    <t>RANK</t>
  </si>
  <si>
    <t xml:space="preserve">Trading </t>
  </si>
  <si>
    <t xml:space="preserve">VESSEL TYPE </t>
  </si>
  <si>
    <t>GRT / KWT</t>
  </si>
  <si>
    <t>SIGN ON DATE</t>
  </si>
  <si>
    <t>SIGN OFF DATE</t>
  </si>
  <si>
    <t>DURATION</t>
  </si>
  <si>
    <t>Years</t>
  </si>
  <si>
    <t>Months</t>
  </si>
  <si>
    <t>Days</t>
  </si>
  <si>
    <t>COMPANY</t>
  </si>
  <si>
    <t>Area</t>
  </si>
  <si>
    <t>ENGINE TYPE</t>
  </si>
  <si>
    <t>Years, Months, Days</t>
  </si>
  <si>
    <t>BUTLER PENGUIN I</t>
  </si>
  <si>
    <t>NG</t>
  </si>
  <si>
    <t>EL. ENG.</t>
  </si>
  <si>
    <t>Lagos lagoon, Guinea gulf</t>
  </si>
  <si>
    <t xml:space="preserve">AHTS / Mak </t>
  </si>
  <si>
    <r>
      <rPr>
        <sz val="10"/>
        <color rgb="FF000000"/>
        <rFont val="Calibri"/>
        <family val="2"/>
        <charset val="1"/>
      </rPr>
      <t xml:space="preserve">1137 / </t>
    </r>
    <r>
      <rPr>
        <b/>
        <sz val="9"/>
        <color rgb="FF000000"/>
        <rFont val="Times New Roman"/>
        <family val="1"/>
        <charset val="204"/>
      </rPr>
      <t>7000kW</t>
    </r>
  </si>
  <si>
    <t>Butler AG Ltd</t>
  </si>
  <si>
    <t>BUTLER PROMISE</t>
  </si>
  <si>
    <t xml:space="preserve">OSV / EMD </t>
  </si>
  <si>
    <r>
      <rPr>
        <sz val="10"/>
        <color rgb="FF000000"/>
        <rFont val="Calibri"/>
        <family val="2"/>
        <charset val="1"/>
      </rPr>
      <t>777 /</t>
    </r>
    <r>
      <rPr>
        <b/>
        <sz val="9"/>
        <rFont val="Times New Roman"/>
        <family val="1"/>
        <charset val="204"/>
      </rPr>
      <t>4000 kW</t>
    </r>
  </si>
  <si>
    <t>1137 / 7000kW</t>
  </si>
  <si>
    <t>17.12.2013</t>
  </si>
  <si>
    <t>BUTLER SPIRIT</t>
  </si>
  <si>
    <r>
      <rPr>
        <sz val="10"/>
        <color rgb="FF000000"/>
        <rFont val="Calibri"/>
        <family val="2"/>
        <charset val="1"/>
      </rPr>
      <t xml:space="preserve">2908 / </t>
    </r>
    <r>
      <rPr>
        <sz val="10"/>
        <color rgb="FF000000"/>
        <rFont val="Times New Roman"/>
        <family val="1"/>
        <charset val="204"/>
      </rPr>
      <t>6000 kW</t>
    </r>
  </si>
  <si>
    <t>05.12.2014</t>
  </si>
  <si>
    <t>MURU</t>
  </si>
  <si>
    <t>Djiboutti</t>
  </si>
  <si>
    <t>Aden gulf, red sea</t>
  </si>
  <si>
    <t>1000 kW</t>
  </si>
  <si>
    <t>Souverin Global Solution</t>
  </si>
  <si>
    <t>AL-HAWTAH</t>
  </si>
  <si>
    <t>Saudi Arabia</t>
  </si>
  <si>
    <t>ETO</t>
  </si>
  <si>
    <t>Persian gulf</t>
  </si>
  <si>
    <t xml:space="preserve">Towing, Safety Standby&amp; Rescue, Fire fighting vessel / CATERPILLAR
</t>
  </si>
  <si>
    <r>
      <rPr>
        <sz val="10"/>
        <color rgb="FF000000"/>
        <rFont val="Calibri"/>
        <family val="2"/>
        <charset val="1"/>
      </rPr>
      <t xml:space="preserve">752 / </t>
    </r>
    <r>
      <rPr>
        <b/>
        <sz val="9"/>
        <color rgb="FF000000"/>
        <rFont val="Times New Roman"/>
        <family val="1"/>
        <charset val="204"/>
      </rPr>
      <t>3884 kW</t>
    </r>
  </si>
  <si>
    <t>Saudi Aramco, Makamin offshore</t>
  </si>
  <si>
    <t>AOS EAGLE</t>
  </si>
  <si>
    <t>Panama</t>
  </si>
  <si>
    <t>Offshore support vessel, Maintenance utility vessel / Caterpillar</t>
  </si>
  <si>
    <t>1062 / 3920 kW</t>
  </si>
  <si>
    <t>Saudi Aramco, Atlantic maritime group</t>
  </si>
  <si>
    <t>AOS HAULER</t>
  </si>
  <si>
    <t>St Vincent Grenadines</t>
  </si>
  <si>
    <t>AHTS, Fire fighting vesssel / Caterpillar</t>
  </si>
  <si>
    <t>1537 / 3840 kW</t>
  </si>
  <si>
    <t>Total</t>
  </si>
  <si>
    <t>Applicant Signature</t>
  </si>
  <si>
    <t>MAINTENANCE OF DP SYSTEM</t>
  </si>
  <si>
    <t>17/075/2020</t>
  </si>
  <si>
    <t>BASSDRILL ALPHA</t>
  </si>
  <si>
    <t>Santa Cruz de Tenerife</t>
  </si>
  <si>
    <t>Drilling ship</t>
  </si>
  <si>
    <t>6148/7600 kW</t>
  </si>
  <si>
    <t>Bassdrill Alpha LTD</t>
  </si>
  <si>
    <t>AOS EMERALD</t>
  </si>
  <si>
    <t>1825/3552 kW</t>
  </si>
  <si>
    <t>Saudi Aramco, Atlantic maritime group FZE</t>
  </si>
  <si>
    <t>AHTS/SUPPLY SHIP/CATERPILLAR</t>
  </si>
  <si>
    <t>AOS SAPPHIRE</t>
  </si>
  <si>
    <t>1480538</t>
  </si>
  <si>
    <t>09 Aug 2022</t>
  </si>
  <si>
    <t>09 Aug 2027</t>
  </si>
  <si>
    <t>1480537</t>
  </si>
  <si>
    <t>SECURITY RELATED TRAINING AND INSTRUCTION FOR ALL SEAFARERS</t>
  </si>
  <si>
    <t>1460536</t>
  </si>
  <si>
    <t>1480531</t>
  </si>
  <si>
    <t>PROFICIENCY IN SURVIVAL CRAFT AND RESCUE BOATS</t>
  </si>
  <si>
    <t>1480530</t>
  </si>
  <si>
    <t>SECURITY DUTIES</t>
  </si>
  <si>
    <t>255913</t>
  </si>
  <si>
    <t>03 Feb 2021</t>
  </si>
  <si>
    <t>03 Feb 2026</t>
  </si>
  <si>
    <t>19 Aug 2022</t>
  </si>
  <si>
    <t>18 Aug 2027</t>
  </si>
  <si>
    <t>AB 688104</t>
  </si>
  <si>
    <t>14 Feb 2027</t>
  </si>
  <si>
    <t>14 Feb 2022</t>
  </si>
  <si>
    <t>NOR SOLAN</t>
  </si>
  <si>
    <t>Singapore</t>
  </si>
  <si>
    <t>North Atlantic</t>
  </si>
  <si>
    <t>2447/5332 kW</t>
  </si>
  <si>
    <t>AHTS/MPV/ERRV/ MAK</t>
  </si>
  <si>
    <t>Nor Transe/ Hoyland offshoreA AS</t>
  </si>
  <si>
    <t xml:space="preserve">PSV / Niigata </t>
  </si>
  <si>
    <t>Crew boat/Wartsila</t>
  </si>
  <si>
    <t>SAR FAME</t>
  </si>
  <si>
    <t>Bahamas</t>
  </si>
  <si>
    <t>Szczecin Poland</t>
  </si>
  <si>
    <t>OSV / MPV</t>
  </si>
  <si>
    <t>2959/4000 kW</t>
  </si>
  <si>
    <t>SAR BALDER</t>
  </si>
  <si>
    <t>Marshall Islands</t>
  </si>
  <si>
    <t>PSV/MPV</t>
  </si>
  <si>
    <t>2160/3709 Kw</t>
  </si>
  <si>
    <t xml:space="preserve"> Hoyland offshoreA AS</t>
  </si>
  <si>
    <t>INITIAL TRAINING SHIPBOARD OPERATIONS (ITSO) OPITO</t>
  </si>
  <si>
    <t>6190/6191</t>
  </si>
  <si>
    <t>16 Feb 2024</t>
  </si>
  <si>
    <t>UK, Aberdeen</t>
  </si>
  <si>
    <t>HIGH VOLTAGE</t>
  </si>
  <si>
    <t>nr 163</t>
  </si>
  <si>
    <t>20 Oct 2023</t>
  </si>
  <si>
    <t>20 Oct 2028</t>
  </si>
  <si>
    <t>Romania, Constanta</t>
  </si>
  <si>
    <t>+380 50 294 2663 WhatsApp/ +40750103181 Calls</t>
  </si>
  <si>
    <t xml:space="preserve">Apt. 80, Bld. 85, Bulevardul metalurgiei, Bucharest, Romania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</si>
</sst>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dd\.mm\.yyyy;@"/>
  </numFmts>
  <fonts count="28" x14ac:knownFonts="1">
    <font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4"/>
      <name val="Arial"/>
      <family val="2"/>
      <charset val="161"/>
    </font>
    <font>
      <sz val="10"/>
      <color rgb="FF000000"/>
      <name val="Calibri"/>
      <family val="2"/>
      <charset val="1"/>
    </font>
    <font>
      <b/>
      <sz val="10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name val="Times New Roman"/>
      <family val="1"/>
      <charset val="1"/>
    </font>
    <font>
      <sz val="9"/>
      <color rgb="FF000000"/>
      <name val="Times New Roman"/>
      <family val="1"/>
      <charset val="1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Calibri"/>
      <family val="2"/>
      <charset val="1"/>
    </font>
    <font>
      <b/>
      <sz val="9"/>
      <name val="Tahoma"/>
      <family val="2"/>
      <charset val="1"/>
    </font>
    <font>
      <sz val="10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color rgb="FF36363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B4E3"/>
        <bgColor rgb="FF9999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00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17" fillId="2" borderId="3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vertical="center" wrapText="1"/>
    </xf>
    <xf numFmtId="164" fontId="16" fillId="0" borderId="14" xfId="0" applyNumberFormat="1" applyFont="1" applyBorder="1" applyAlignment="1">
      <alignment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vertical="center" wrapText="1"/>
    </xf>
    <xf numFmtId="164" fontId="16" fillId="0" borderId="25" xfId="0" applyNumberFormat="1" applyFont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5" fontId="16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2" fillId="0" borderId="4" xfId="0" applyFont="1" applyBorder="1"/>
    <xf numFmtId="0" fontId="5" fillId="0" borderId="5" xfId="0" applyFont="1" applyBorder="1"/>
    <xf numFmtId="0" fontId="2" fillId="0" borderId="45" xfId="0" applyFont="1" applyBorder="1"/>
    <xf numFmtId="0" fontId="2" fillId="0" borderId="46" xfId="0" applyFont="1" applyBorder="1"/>
    <xf numFmtId="0" fontId="0" fillId="0" borderId="46" xfId="0" applyBorder="1"/>
    <xf numFmtId="0" fontId="5" fillId="0" borderId="46" xfId="0" applyFont="1" applyBorder="1"/>
    <xf numFmtId="0" fontId="2" fillId="0" borderId="46" xfId="0" applyFont="1" applyBorder="1" applyAlignment="1">
      <alignment horizontal="center"/>
    </xf>
    <xf numFmtId="0" fontId="5" fillId="0" borderId="47" xfId="0" applyFont="1" applyBorder="1"/>
    <xf numFmtId="165" fontId="11" fillId="0" borderId="14" xfId="0" applyNumberFormat="1" applyFont="1" applyBorder="1" applyAlignment="1">
      <alignment horizontal="left" vertical="center" wrapText="1"/>
    </xf>
    <xf numFmtId="164" fontId="11" fillId="0" borderId="14" xfId="0" applyNumberFormat="1" applyFont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164" fontId="10" fillId="0" borderId="33" xfId="0" applyNumberFormat="1" applyFont="1" applyBorder="1" applyAlignment="1">
      <alignment horizontal="left" vertical="center" wrapText="1"/>
    </xf>
    <xf numFmtId="164" fontId="10" fillId="0" borderId="41" xfId="0" applyNumberFormat="1" applyFont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left" vertical="center" wrapText="1"/>
    </xf>
    <xf numFmtId="164" fontId="11" fillId="0" borderId="41" xfId="0" applyNumberFormat="1" applyFont="1" applyBorder="1" applyAlignment="1">
      <alignment horizontal="left" vertical="center" wrapText="1"/>
    </xf>
    <xf numFmtId="164" fontId="13" fillId="0" borderId="14" xfId="0" applyNumberFormat="1" applyFont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6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/>
    </xf>
    <xf numFmtId="49" fontId="5" fillId="0" borderId="25" xfId="0" applyNumberFormat="1" applyFont="1" applyBorder="1" applyAlignment="1">
      <alignment horizontal="center" vertical="center"/>
    </xf>
    <xf numFmtId="15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top" wrapText="1"/>
    </xf>
    <xf numFmtId="0" fontId="16" fillId="2" borderId="8" xfId="0" applyFont="1" applyFill="1" applyBorder="1" applyAlignment="1">
      <alignment horizontal="center" vertical="top" wrapText="1"/>
    </xf>
    <xf numFmtId="0" fontId="17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wrapText="1"/>
    </xf>
    <xf numFmtId="0" fontId="5" fillId="0" borderId="48" xfId="0" applyFont="1" applyBorder="1" applyAlignment="1">
      <alignment horizontal="left" wrapText="1"/>
    </xf>
    <xf numFmtId="0" fontId="5" fillId="0" borderId="35" xfId="0" applyFont="1" applyBorder="1" applyAlignment="1">
      <alignment horizontal="left" wrapText="1"/>
    </xf>
    <xf numFmtId="49" fontId="14" fillId="0" borderId="14" xfId="0" applyNumberFormat="1" applyFont="1" applyBorder="1" applyAlignment="1">
      <alignment horizontal="center" vertical="center"/>
    </xf>
    <xf numFmtId="15" fontId="14" fillId="0" borderId="33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/>
    </xf>
    <xf numFmtId="15" fontId="5" fillId="0" borderId="14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left"/>
    </xf>
    <xf numFmtId="49" fontId="24" fillId="0" borderId="12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5" fontId="5" fillId="0" borderId="35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left"/>
    </xf>
    <xf numFmtId="49" fontId="14" fillId="0" borderId="3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left"/>
    </xf>
    <xf numFmtId="0" fontId="5" fillId="0" borderId="34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 wrapText="1"/>
    </xf>
    <xf numFmtId="49" fontId="10" fillId="0" borderId="14" xfId="0" applyNumberFormat="1" applyFont="1" applyBorder="1" applyAlignment="1">
      <alignment horizontal="center" vertical="center"/>
    </xf>
    <xf numFmtId="15" fontId="8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49" fontId="11" fillId="0" borderId="14" xfId="0" applyNumberFormat="1" applyFont="1" applyBorder="1" applyAlignment="1">
      <alignment horizontal="center" vertical="center"/>
    </xf>
    <xf numFmtId="15" fontId="12" fillId="0" borderId="14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15" fontId="8" fillId="0" borderId="25" xfId="0" applyNumberFormat="1" applyFont="1" applyBorder="1" applyAlignment="1">
      <alignment horizontal="center" vertical="center"/>
    </xf>
    <xf numFmtId="15" fontId="5" fillId="0" borderId="1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center" vertical="center"/>
    </xf>
    <xf numFmtId="15" fontId="8" fillId="0" borderId="23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4" fontId="6" fillId="0" borderId="12" xfId="0" applyNumberFormat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5" fontId="6" fillId="0" borderId="14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5" fontId="8" fillId="0" borderId="14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15" fontId="3" fillId="0" borderId="1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49" fontId="3" fillId="0" borderId="14" xfId="0" applyNumberFormat="1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189000</xdr:colOff>
      <xdr:row>2</xdr:row>
      <xdr:rowOff>169560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71680" cy="550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12</xdr:col>
      <xdr:colOff>285465</xdr:colOff>
      <xdr:row>4</xdr:row>
      <xdr:rowOff>49320</xdr:rowOff>
    </xdr:from>
    <xdr:to>
      <xdr:col>15</xdr:col>
      <xdr:colOff>433215</xdr:colOff>
      <xdr:row>12</xdr:row>
      <xdr:rowOff>177840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9042480" y="811080"/>
          <a:ext cx="1339200" cy="1734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ruta.artem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tabSelected="1" view="pageBreakPreview" topLeftCell="A6" zoomScaleNormal="100" workbookViewId="0">
      <selection activeCell="C14" sqref="C14:P14"/>
    </sheetView>
  </sheetViews>
  <sheetFormatPr defaultRowHeight="14.4" x14ac:dyDescent="0.3"/>
  <cols>
    <col min="1" max="1" width="5.33203125" customWidth="1"/>
    <col min="2" max="2" width="10.21875" customWidth="1"/>
    <col min="3" max="3" width="9.88671875" customWidth="1"/>
    <col min="4" max="4" width="8.88671875" customWidth="1"/>
    <col min="5" max="5" width="8.6640625" customWidth="1"/>
    <col min="6" max="6" width="10.21875" customWidth="1"/>
    <col min="7" max="7" width="10.33203125" customWidth="1"/>
    <col min="8" max="8" width="8.6640625" customWidth="1"/>
    <col min="9" max="9" width="10.6640625" customWidth="1"/>
    <col min="10" max="10" width="9.21875" customWidth="1"/>
    <col min="11" max="11" width="11" customWidth="1"/>
    <col min="12" max="12" width="21" customWidth="1"/>
    <col min="13" max="13" width="4.77734375" customWidth="1"/>
    <col min="14" max="14" width="6.21875" customWidth="1"/>
    <col min="15" max="15" width="6.109375" customWidth="1"/>
    <col min="16" max="16" width="14.77734375" customWidth="1"/>
    <col min="17" max="1025" width="8.6640625" customWidth="1"/>
  </cols>
  <sheetData>
    <row r="1" spans="1:16" x14ac:dyDescent="0.3">
      <c r="A1" s="1"/>
      <c r="B1" s="2"/>
      <c r="C1" s="148" t="s">
        <v>0</v>
      </c>
      <c r="D1" s="148"/>
      <c r="E1" s="148"/>
      <c r="F1" s="148"/>
      <c r="G1" s="148"/>
      <c r="H1" s="148"/>
      <c r="I1" s="148"/>
      <c r="J1" s="148"/>
      <c r="K1" s="148"/>
      <c r="L1" s="2"/>
      <c r="M1" s="2"/>
      <c r="N1" s="2"/>
      <c r="O1" s="2"/>
      <c r="P1" s="3"/>
    </row>
    <row r="2" spans="1:16" x14ac:dyDescent="0.3">
      <c r="A2" s="4"/>
      <c r="C2" s="148"/>
      <c r="D2" s="148"/>
      <c r="E2" s="148"/>
      <c r="F2" s="148"/>
      <c r="G2" s="148"/>
      <c r="H2" s="148"/>
      <c r="I2" s="148"/>
      <c r="J2" s="148"/>
      <c r="K2" s="148"/>
      <c r="P2" s="5"/>
    </row>
    <row r="3" spans="1:16" ht="15" customHeight="1" x14ac:dyDescent="0.3">
      <c r="A3" s="4"/>
      <c r="C3" s="6"/>
      <c r="D3" s="6"/>
      <c r="E3" s="6"/>
      <c r="F3" s="6"/>
      <c r="G3" s="6"/>
      <c r="H3" s="6"/>
      <c r="I3" s="6"/>
      <c r="J3" s="6"/>
      <c r="K3" s="6"/>
      <c r="P3" s="5"/>
    </row>
    <row r="4" spans="1:16" ht="15" customHeight="1" x14ac:dyDescent="0.3">
      <c r="A4" s="149" t="s">
        <v>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</row>
    <row r="5" spans="1:16" ht="26.25" customHeight="1" x14ac:dyDescent="0.3">
      <c r="A5" s="150" t="s">
        <v>2</v>
      </c>
      <c r="B5" s="150"/>
      <c r="C5" s="151" t="s">
        <v>3</v>
      </c>
      <c r="D5" s="151"/>
      <c r="E5" s="151"/>
      <c r="F5" s="151"/>
      <c r="G5" s="152" t="s">
        <v>4</v>
      </c>
      <c r="H5" s="152"/>
      <c r="I5" s="153" t="s">
        <v>5</v>
      </c>
      <c r="J5" s="153"/>
      <c r="K5" s="153"/>
      <c r="L5" s="153"/>
      <c r="M5" s="104" t="s">
        <v>6</v>
      </c>
      <c r="N5" s="104"/>
      <c r="O5" s="104"/>
      <c r="P5" s="104"/>
    </row>
    <row r="6" spans="1:16" x14ac:dyDescent="0.3">
      <c r="A6" s="154" t="s">
        <v>7</v>
      </c>
      <c r="B6" s="154"/>
      <c r="C6" s="155" t="s">
        <v>8</v>
      </c>
      <c r="D6" s="155"/>
      <c r="E6" s="155"/>
      <c r="F6" s="155"/>
      <c r="G6" s="155"/>
      <c r="H6" s="155"/>
      <c r="I6" s="155"/>
      <c r="J6" s="155"/>
      <c r="K6" s="155"/>
      <c r="L6" s="155"/>
      <c r="M6" s="104"/>
      <c r="N6" s="104"/>
      <c r="O6" s="104"/>
      <c r="P6" s="104"/>
    </row>
    <row r="7" spans="1:16" x14ac:dyDescent="0.3">
      <c r="A7" s="156" t="s">
        <v>9</v>
      </c>
      <c r="B7" s="156"/>
      <c r="C7" s="157">
        <v>33423</v>
      </c>
      <c r="D7" s="157"/>
      <c r="E7" s="157"/>
      <c r="F7" s="157"/>
      <c r="G7" s="157"/>
      <c r="H7" s="157"/>
      <c r="I7" s="157"/>
      <c r="J7" s="157"/>
      <c r="K7" s="157"/>
      <c r="L7" s="157"/>
      <c r="M7" s="104"/>
      <c r="N7" s="104"/>
      <c r="O7" s="104"/>
      <c r="P7" s="104"/>
    </row>
    <row r="8" spans="1:16" ht="15.6" x14ac:dyDescent="0.3">
      <c r="A8" s="156" t="s">
        <v>10</v>
      </c>
      <c r="B8" s="156"/>
      <c r="C8" s="158" t="s">
        <v>11</v>
      </c>
      <c r="D8" s="158"/>
      <c r="E8" s="158"/>
      <c r="F8" s="158"/>
      <c r="G8" s="158"/>
      <c r="H8" s="158"/>
      <c r="I8" s="158"/>
      <c r="J8" s="158"/>
      <c r="K8" s="158"/>
      <c r="L8" s="158"/>
      <c r="M8" s="104"/>
      <c r="N8" s="104"/>
      <c r="O8" s="104"/>
      <c r="P8" s="104"/>
    </row>
    <row r="9" spans="1:16" x14ac:dyDescent="0.3">
      <c r="A9" s="156" t="s">
        <v>12</v>
      </c>
      <c r="B9" s="156"/>
      <c r="C9" s="159" t="s">
        <v>13</v>
      </c>
      <c r="D9" s="159"/>
      <c r="E9" s="159"/>
      <c r="F9" s="159"/>
      <c r="G9" s="159"/>
      <c r="H9" s="159"/>
      <c r="I9" s="159"/>
      <c r="J9" s="159"/>
      <c r="K9" s="159"/>
      <c r="L9" s="159"/>
      <c r="M9" s="104"/>
      <c r="N9" s="104"/>
      <c r="O9" s="104"/>
      <c r="P9" s="104"/>
    </row>
    <row r="10" spans="1:16" x14ac:dyDescent="0.3">
      <c r="A10" s="160" t="s">
        <v>14</v>
      </c>
      <c r="B10" s="160"/>
      <c r="C10" s="161" t="s">
        <v>15</v>
      </c>
      <c r="D10" s="161"/>
      <c r="E10" s="161"/>
      <c r="F10" s="161"/>
      <c r="G10" s="161"/>
      <c r="H10" s="161"/>
      <c r="I10" s="161"/>
      <c r="J10" s="161"/>
      <c r="K10" s="161"/>
      <c r="L10" s="161"/>
      <c r="M10" s="104"/>
      <c r="N10" s="104"/>
      <c r="O10" s="104"/>
      <c r="P10" s="104"/>
    </row>
    <row r="11" spans="1:16" x14ac:dyDescent="0.3">
      <c r="A11" s="160" t="s">
        <v>16</v>
      </c>
      <c r="B11" s="160"/>
      <c r="C11" s="162" t="s">
        <v>17</v>
      </c>
      <c r="D11" s="162"/>
      <c r="E11" s="162"/>
      <c r="F11" s="162"/>
      <c r="G11" s="162"/>
      <c r="H11" s="162"/>
      <c r="I11" s="162"/>
      <c r="J11" s="162"/>
      <c r="K11" s="162"/>
      <c r="L11" s="162"/>
      <c r="M11" s="104"/>
      <c r="N11" s="104"/>
      <c r="O11" s="104"/>
      <c r="P11" s="104"/>
    </row>
    <row r="12" spans="1:16" x14ac:dyDescent="0.3">
      <c r="A12" s="163" t="s">
        <v>18</v>
      </c>
      <c r="B12" s="163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04"/>
      <c r="N12" s="104"/>
      <c r="O12" s="104"/>
      <c r="P12" s="104"/>
    </row>
    <row r="13" spans="1:16" x14ac:dyDescent="0.3">
      <c r="A13" s="156" t="s">
        <v>19</v>
      </c>
      <c r="B13" s="156"/>
      <c r="C13" s="164" t="s">
        <v>187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04"/>
      <c r="N13" s="104"/>
      <c r="O13" s="104"/>
      <c r="P13" s="104"/>
    </row>
    <row r="14" spans="1:16" x14ac:dyDescent="0.3">
      <c r="A14" s="110" t="s">
        <v>20</v>
      </c>
      <c r="B14" s="110"/>
      <c r="C14" s="140" t="s">
        <v>188</v>
      </c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30" customHeight="1" x14ac:dyDescent="0.3">
      <c r="A15" s="7"/>
      <c r="B15" s="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3">
      <c r="A16" s="141" t="s">
        <v>21</v>
      </c>
      <c r="B16" s="141"/>
      <c r="C16" s="141"/>
      <c r="D16" s="141"/>
      <c r="E16" s="141"/>
      <c r="F16" s="141"/>
      <c r="G16" s="142" t="s">
        <v>22</v>
      </c>
      <c r="H16" s="142"/>
      <c r="I16" s="142"/>
      <c r="J16" s="142"/>
      <c r="K16" s="142"/>
      <c r="L16" s="143" t="s">
        <v>23</v>
      </c>
      <c r="M16" s="143"/>
      <c r="N16" s="143"/>
      <c r="O16" s="143"/>
      <c r="P16" s="143"/>
    </row>
    <row r="17" spans="1:16" x14ac:dyDescent="0.3">
      <c r="A17" s="144" t="s">
        <v>24</v>
      </c>
      <c r="B17" s="144"/>
      <c r="C17" s="144"/>
      <c r="D17" s="145" t="s">
        <v>25</v>
      </c>
      <c r="E17" s="145"/>
      <c r="F17" s="145"/>
      <c r="G17" s="145"/>
      <c r="H17" s="146" t="s">
        <v>26</v>
      </c>
      <c r="I17" s="146"/>
      <c r="J17" s="146"/>
      <c r="K17" s="145" t="s">
        <v>27</v>
      </c>
      <c r="L17" s="145"/>
      <c r="M17" s="147" t="s">
        <v>28</v>
      </c>
      <c r="N17" s="147"/>
      <c r="O17" s="147"/>
      <c r="P17" s="147"/>
    </row>
    <row r="18" spans="1:16" ht="30" customHeight="1" x14ac:dyDescent="0.3">
      <c r="A18" s="132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</row>
    <row r="19" spans="1:16" x14ac:dyDescent="0.3">
      <c r="A19" s="133" t="s">
        <v>29</v>
      </c>
      <c r="B19" s="133"/>
      <c r="C19" s="133"/>
      <c r="D19" s="114" t="s">
        <v>30</v>
      </c>
      <c r="E19" s="114"/>
      <c r="F19" s="114"/>
      <c r="G19" s="114"/>
      <c r="H19" s="115" t="s">
        <v>31</v>
      </c>
      <c r="I19" s="115"/>
      <c r="J19" s="134" t="s">
        <v>32</v>
      </c>
      <c r="K19" s="134"/>
      <c r="L19" s="135" t="s">
        <v>33</v>
      </c>
      <c r="M19" s="135"/>
      <c r="N19" s="135"/>
      <c r="O19" s="135"/>
      <c r="P19" s="135"/>
    </row>
    <row r="20" spans="1:16" ht="20.100000000000001" customHeight="1" x14ac:dyDescent="0.3">
      <c r="A20" s="136" t="s">
        <v>34</v>
      </c>
      <c r="B20" s="136"/>
      <c r="C20" s="136"/>
      <c r="D20" s="137" t="s">
        <v>35</v>
      </c>
      <c r="E20" s="137"/>
      <c r="F20" s="137"/>
      <c r="G20" s="137"/>
      <c r="H20" s="138" t="s">
        <v>36</v>
      </c>
      <c r="I20" s="138"/>
      <c r="J20" s="138" t="s">
        <v>37</v>
      </c>
      <c r="K20" s="138"/>
      <c r="L20" s="139" t="s">
        <v>8</v>
      </c>
      <c r="M20" s="139"/>
      <c r="N20" s="139"/>
      <c r="O20" s="139"/>
      <c r="P20" s="139"/>
    </row>
    <row r="21" spans="1:16" ht="20.100000000000001" customHeight="1" x14ac:dyDescent="0.3">
      <c r="A21" s="110" t="s">
        <v>38</v>
      </c>
      <c r="B21" s="110"/>
      <c r="C21" s="110"/>
      <c r="D21" s="124" t="s">
        <v>157</v>
      </c>
      <c r="E21" s="124"/>
      <c r="F21" s="124"/>
      <c r="G21" s="124"/>
      <c r="H21" s="125" t="s">
        <v>159</v>
      </c>
      <c r="I21" s="125"/>
      <c r="J21" s="125" t="s">
        <v>158</v>
      </c>
      <c r="K21" s="125"/>
      <c r="L21" s="126" t="s">
        <v>8</v>
      </c>
      <c r="M21" s="126"/>
      <c r="N21" s="126"/>
      <c r="O21" s="126"/>
      <c r="P21" s="126"/>
    </row>
    <row r="22" spans="1:16" ht="30" customHeight="1" x14ac:dyDescent="0.3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</row>
    <row r="23" spans="1:16" ht="36.75" customHeight="1" x14ac:dyDescent="0.3">
      <c r="A23" s="128" t="s">
        <v>39</v>
      </c>
      <c r="B23" s="128"/>
      <c r="C23" s="128"/>
      <c r="D23" s="129" t="s">
        <v>30</v>
      </c>
      <c r="E23" s="129"/>
      <c r="F23" s="129"/>
      <c r="G23" s="129"/>
      <c r="H23" s="130" t="s">
        <v>31</v>
      </c>
      <c r="I23" s="130"/>
      <c r="J23" s="130" t="s">
        <v>32</v>
      </c>
      <c r="K23" s="130"/>
      <c r="L23" s="131" t="s">
        <v>33</v>
      </c>
      <c r="M23" s="131"/>
      <c r="N23" s="131"/>
      <c r="O23" s="131"/>
      <c r="P23" s="131"/>
    </row>
    <row r="24" spans="1:16" ht="28.5" customHeight="1" x14ac:dyDescent="0.3">
      <c r="A24" s="117" t="s">
        <v>40</v>
      </c>
      <c r="B24" s="117"/>
      <c r="C24" s="117"/>
      <c r="D24" s="118" t="s">
        <v>41</v>
      </c>
      <c r="E24" s="118"/>
      <c r="F24" s="118"/>
      <c r="G24" s="118"/>
      <c r="H24" s="119" t="s">
        <v>42</v>
      </c>
      <c r="I24" s="119"/>
      <c r="J24" s="120" t="s">
        <v>43</v>
      </c>
      <c r="K24" s="120"/>
      <c r="L24" s="96" t="s">
        <v>44</v>
      </c>
      <c r="M24" s="96"/>
      <c r="N24" s="96"/>
      <c r="O24" s="96"/>
      <c r="P24" s="96"/>
    </row>
    <row r="25" spans="1:16" ht="28.5" customHeight="1" x14ac:dyDescent="0.3">
      <c r="A25" s="121" t="s">
        <v>45</v>
      </c>
      <c r="B25" s="121"/>
      <c r="C25" s="121"/>
      <c r="D25" s="122" t="s">
        <v>41</v>
      </c>
      <c r="E25" s="122"/>
      <c r="F25" s="122"/>
      <c r="G25" s="122"/>
      <c r="H25" s="123" t="s">
        <v>155</v>
      </c>
      <c r="I25" s="123"/>
      <c r="J25" s="119" t="s">
        <v>156</v>
      </c>
      <c r="K25" s="119"/>
      <c r="L25" s="96" t="s">
        <v>44</v>
      </c>
      <c r="M25" s="96"/>
      <c r="N25" s="96"/>
      <c r="O25" s="96"/>
      <c r="P25" s="96"/>
    </row>
    <row r="26" spans="1:16" ht="20.100000000000001" customHeight="1" x14ac:dyDescent="0.3">
      <c r="A26" s="110" t="s">
        <v>46</v>
      </c>
      <c r="B26" s="110"/>
      <c r="C26" s="110"/>
      <c r="D26" s="78" t="s">
        <v>47</v>
      </c>
      <c r="E26" s="78"/>
      <c r="F26" s="78"/>
      <c r="G26" s="78"/>
      <c r="H26" s="79" t="s">
        <v>42</v>
      </c>
      <c r="I26" s="79"/>
      <c r="J26" s="79" t="s">
        <v>48</v>
      </c>
      <c r="K26" s="79"/>
      <c r="L26" s="111" t="s">
        <v>44</v>
      </c>
      <c r="M26" s="111"/>
      <c r="N26" s="111"/>
      <c r="O26" s="111"/>
      <c r="P26" s="111"/>
    </row>
    <row r="27" spans="1:16" ht="30" customHeight="1" x14ac:dyDescent="0.3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</row>
    <row r="28" spans="1:16" ht="15.75" customHeight="1" x14ac:dyDescent="0.3">
      <c r="A28" s="113" t="s">
        <v>49</v>
      </c>
      <c r="B28" s="113"/>
      <c r="C28" s="113"/>
      <c r="D28" s="114" t="s">
        <v>30</v>
      </c>
      <c r="E28" s="114"/>
      <c r="F28" s="114"/>
      <c r="G28" s="114"/>
      <c r="H28" s="115" t="s">
        <v>31</v>
      </c>
      <c r="I28" s="115"/>
      <c r="J28" s="115" t="s">
        <v>32</v>
      </c>
      <c r="K28" s="115"/>
      <c r="L28" s="116" t="s">
        <v>33</v>
      </c>
      <c r="M28" s="116"/>
      <c r="N28" s="116"/>
      <c r="O28" s="116"/>
      <c r="P28" s="116"/>
    </row>
    <row r="29" spans="1:16" ht="20.100000000000001" customHeight="1" x14ac:dyDescent="0.3">
      <c r="A29" s="108" t="s">
        <v>50</v>
      </c>
      <c r="B29" s="108"/>
      <c r="C29" s="108"/>
      <c r="D29" s="106" t="s">
        <v>142</v>
      </c>
      <c r="E29" s="106"/>
      <c r="F29" s="106"/>
      <c r="G29" s="106"/>
      <c r="H29" s="95" t="s">
        <v>143</v>
      </c>
      <c r="I29" s="95"/>
      <c r="J29" s="95" t="s">
        <v>144</v>
      </c>
      <c r="K29" s="95"/>
      <c r="L29" s="109" t="s">
        <v>51</v>
      </c>
      <c r="M29" s="109"/>
      <c r="N29" s="109"/>
      <c r="O29" s="109"/>
      <c r="P29" s="109"/>
    </row>
    <row r="30" spans="1:16" ht="20.100000000000001" customHeight="1" thickBot="1" x14ac:dyDescent="0.35">
      <c r="A30" s="100" t="s">
        <v>52</v>
      </c>
      <c r="B30" s="100"/>
      <c r="C30" s="100"/>
      <c r="D30" s="98" t="s">
        <v>53</v>
      </c>
      <c r="E30" s="98"/>
      <c r="F30" s="98"/>
      <c r="G30" s="98"/>
      <c r="H30" s="99" t="s">
        <v>54</v>
      </c>
      <c r="I30" s="99"/>
      <c r="J30" s="99" t="s">
        <v>55</v>
      </c>
      <c r="K30" s="99"/>
      <c r="L30" s="107" t="s">
        <v>51</v>
      </c>
      <c r="M30" s="107"/>
      <c r="N30" s="107"/>
      <c r="O30" s="107"/>
      <c r="P30" s="107"/>
    </row>
    <row r="31" spans="1:16" ht="20.100000000000001" customHeight="1" x14ac:dyDescent="0.3">
      <c r="A31" s="100" t="s">
        <v>56</v>
      </c>
      <c r="B31" s="100"/>
      <c r="C31" s="100"/>
      <c r="D31" s="106" t="s">
        <v>148</v>
      </c>
      <c r="E31" s="106"/>
      <c r="F31" s="106"/>
      <c r="G31" s="106"/>
      <c r="H31" s="95" t="s">
        <v>143</v>
      </c>
      <c r="I31" s="95"/>
      <c r="J31" s="95" t="s">
        <v>144</v>
      </c>
      <c r="K31" s="95"/>
      <c r="L31" s="96" t="s">
        <v>51</v>
      </c>
      <c r="M31" s="96"/>
      <c r="N31" s="96"/>
      <c r="O31" s="96"/>
      <c r="P31" s="96"/>
    </row>
    <row r="32" spans="1:16" ht="20.100000000000001" customHeight="1" x14ac:dyDescent="0.3">
      <c r="A32" s="100" t="s">
        <v>57</v>
      </c>
      <c r="B32" s="100"/>
      <c r="C32" s="100"/>
      <c r="D32" s="98" t="s">
        <v>58</v>
      </c>
      <c r="E32" s="98"/>
      <c r="F32" s="98"/>
      <c r="G32" s="98"/>
      <c r="H32" s="99" t="s">
        <v>59</v>
      </c>
      <c r="I32" s="99"/>
      <c r="J32" s="99" t="s">
        <v>60</v>
      </c>
      <c r="K32" s="99"/>
      <c r="L32" s="107" t="s">
        <v>44</v>
      </c>
      <c r="M32" s="107"/>
      <c r="N32" s="107"/>
      <c r="O32" s="107"/>
      <c r="P32" s="107"/>
    </row>
    <row r="33" spans="1:16" ht="20.100000000000001" customHeight="1" x14ac:dyDescent="0.3">
      <c r="A33" s="100" t="s">
        <v>61</v>
      </c>
      <c r="B33" s="100"/>
      <c r="C33" s="100"/>
      <c r="D33" s="98" t="s">
        <v>62</v>
      </c>
      <c r="E33" s="98"/>
      <c r="F33" s="98"/>
      <c r="G33" s="98"/>
      <c r="H33" s="99" t="s">
        <v>63</v>
      </c>
      <c r="I33" s="99"/>
      <c r="J33" s="99" t="s">
        <v>64</v>
      </c>
      <c r="K33" s="99"/>
      <c r="L33" s="107" t="s">
        <v>44</v>
      </c>
      <c r="M33" s="107"/>
      <c r="N33" s="107"/>
      <c r="O33" s="107"/>
      <c r="P33" s="107"/>
    </row>
    <row r="34" spans="1:16" ht="20.100000000000001" customHeight="1" thickBot="1" x14ac:dyDescent="0.35">
      <c r="A34" s="100" t="s">
        <v>65</v>
      </c>
      <c r="B34" s="100"/>
      <c r="C34" s="100"/>
      <c r="D34" s="98" t="s">
        <v>66</v>
      </c>
      <c r="E34" s="98"/>
      <c r="F34" s="98"/>
      <c r="G34" s="98"/>
      <c r="H34" s="99" t="s">
        <v>67</v>
      </c>
      <c r="I34" s="99"/>
      <c r="J34" s="99" t="s">
        <v>68</v>
      </c>
      <c r="K34" s="99"/>
      <c r="L34" s="107" t="s">
        <v>51</v>
      </c>
      <c r="M34" s="107"/>
      <c r="N34" s="107"/>
      <c r="O34" s="107"/>
      <c r="P34" s="107"/>
    </row>
    <row r="35" spans="1:16" ht="27" customHeight="1" x14ac:dyDescent="0.3">
      <c r="A35" s="100" t="s">
        <v>149</v>
      </c>
      <c r="B35" s="100"/>
      <c r="C35" s="100"/>
      <c r="D35" s="106" t="s">
        <v>150</v>
      </c>
      <c r="E35" s="106"/>
      <c r="F35" s="106"/>
      <c r="G35" s="106"/>
      <c r="H35" s="95" t="s">
        <v>143</v>
      </c>
      <c r="I35" s="95"/>
      <c r="J35" s="95" t="s">
        <v>144</v>
      </c>
      <c r="K35" s="95"/>
      <c r="L35" s="107" t="s">
        <v>51</v>
      </c>
      <c r="M35" s="107"/>
      <c r="N35" s="107"/>
      <c r="O35" s="107"/>
      <c r="P35" s="107"/>
    </row>
    <row r="36" spans="1:16" ht="20.100000000000001" customHeight="1" x14ac:dyDescent="0.3">
      <c r="A36" s="97" t="s">
        <v>151</v>
      </c>
      <c r="B36" s="97"/>
      <c r="C36" s="97"/>
      <c r="D36" s="98" t="s">
        <v>152</v>
      </c>
      <c r="E36" s="98"/>
      <c r="F36" s="98"/>
      <c r="G36" s="98"/>
      <c r="H36" s="99" t="s">
        <v>153</v>
      </c>
      <c r="I36" s="99"/>
      <c r="J36" s="99" t="s">
        <v>154</v>
      </c>
      <c r="K36" s="99"/>
      <c r="L36" s="107" t="s">
        <v>51</v>
      </c>
      <c r="M36" s="107"/>
      <c r="N36" s="107"/>
      <c r="O36" s="107"/>
      <c r="P36" s="107"/>
    </row>
    <row r="37" spans="1:16" ht="20.100000000000001" customHeight="1" x14ac:dyDescent="0.3">
      <c r="A37" s="100" t="s">
        <v>182</v>
      </c>
      <c r="B37" s="100"/>
      <c r="C37" s="100"/>
      <c r="D37" s="98" t="s">
        <v>183</v>
      </c>
      <c r="E37" s="98"/>
      <c r="F37" s="98"/>
      <c r="G37" s="98"/>
      <c r="H37" s="99" t="s">
        <v>184</v>
      </c>
      <c r="I37" s="99"/>
      <c r="J37" s="103" t="s">
        <v>185</v>
      </c>
      <c r="K37" s="103"/>
      <c r="L37" s="104" t="s">
        <v>186</v>
      </c>
      <c r="M37" s="104"/>
      <c r="N37" s="104"/>
      <c r="O37" s="104"/>
      <c r="P37" s="104"/>
    </row>
    <row r="38" spans="1:16" ht="20.100000000000001" customHeight="1" x14ac:dyDescent="0.3">
      <c r="A38" s="105" t="s">
        <v>69</v>
      </c>
      <c r="B38" s="105"/>
      <c r="C38" s="105"/>
      <c r="D38" s="98"/>
      <c r="E38" s="98"/>
      <c r="F38" s="98"/>
      <c r="G38" s="98"/>
      <c r="H38" s="99"/>
      <c r="I38" s="99"/>
      <c r="J38" s="103"/>
      <c r="K38" s="103"/>
      <c r="L38" s="104"/>
      <c r="M38" s="104"/>
      <c r="N38" s="104"/>
      <c r="O38" s="104"/>
      <c r="P38" s="104"/>
    </row>
    <row r="39" spans="1:16" ht="20.100000000000001" customHeight="1" thickBot="1" x14ac:dyDescent="0.35">
      <c r="A39" s="100" t="s">
        <v>70</v>
      </c>
      <c r="B39" s="100"/>
      <c r="C39" s="100"/>
      <c r="D39" s="98"/>
      <c r="E39" s="98"/>
      <c r="F39" s="98"/>
      <c r="G39" s="98"/>
      <c r="H39" s="99"/>
      <c r="I39" s="99"/>
      <c r="J39" s="99"/>
      <c r="K39" s="99"/>
      <c r="L39" s="96"/>
      <c r="M39" s="96"/>
      <c r="N39" s="96"/>
      <c r="O39" s="96"/>
      <c r="P39" s="96"/>
    </row>
    <row r="40" spans="1:16" ht="20.100000000000001" customHeight="1" x14ac:dyDescent="0.3">
      <c r="A40" s="100" t="s">
        <v>71</v>
      </c>
      <c r="B40" s="100"/>
      <c r="C40" s="100"/>
      <c r="D40" s="101" t="s">
        <v>145</v>
      </c>
      <c r="E40" s="101"/>
      <c r="F40" s="101"/>
      <c r="G40" s="101"/>
      <c r="H40" s="95" t="s">
        <v>143</v>
      </c>
      <c r="I40" s="95"/>
      <c r="J40" s="95" t="s">
        <v>144</v>
      </c>
      <c r="K40" s="95"/>
      <c r="L40" s="102" t="s">
        <v>51</v>
      </c>
      <c r="M40" s="102"/>
      <c r="N40" s="102"/>
      <c r="O40" s="102"/>
      <c r="P40" s="102"/>
    </row>
    <row r="41" spans="1:16" ht="20.100000000000001" customHeight="1" thickBot="1" x14ac:dyDescent="0.35">
      <c r="A41" s="100" t="s">
        <v>72</v>
      </c>
      <c r="B41" s="100"/>
      <c r="C41" s="100"/>
      <c r="D41" s="98"/>
      <c r="E41" s="98"/>
      <c r="F41" s="98"/>
      <c r="G41" s="98"/>
      <c r="H41" s="99"/>
      <c r="I41" s="99"/>
      <c r="J41" s="99"/>
      <c r="K41" s="99"/>
      <c r="L41" s="96"/>
      <c r="M41" s="96"/>
      <c r="N41" s="96"/>
      <c r="O41" s="96"/>
      <c r="P41" s="96"/>
    </row>
    <row r="42" spans="1:16" ht="39" customHeight="1" x14ac:dyDescent="0.3">
      <c r="A42" s="91" t="s">
        <v>146</v>
      </c>
      <c r="B42" s="92"/>
      <c r="C42" s="93"/>
      <c r="D42" s="94" t="s">
        <v>147</v>
      </c>
      <c r="E42" s="94"/>
      <c r="F42" s="94"/>
      <c r="G42" s="94"/>
      <c r="H42" s="95" t="s">
        <v>143</v>
      </c>
      <c r="I42" s="95"/>
      <c r="J42" s="95" t="s">
        <v>144</v>
      </c>
      <c r="K42" s="95"/>
      <c r="L42" s="96" t="s">
        <v>51</v>
      </c>
      <c r="M42" s="96"/>
      <c r="N42" s="96"/>
      <c r="O42" s="96"/>
      <c r="P42" s="96"/>
    </row>
    <row r="43" spans="1:16" ht="20.100000000000001" customHeight="1" x14ac:dyDescent="0.3">
      <c r="A43" s="97" t="s">
        <v>130</v>
      </c>
      <c r="B43" s="97"/>
      <c r="C43" s="97"/>
      <c r="D43" s="98" t="s">
        <v>131</v>
      </c>
      <c r="E43" s="98"/>
      <c r="F43" s="98"/>
      <c r="G43" s="98"/>
      <c r="H43" s="99" t="s">
        <v>73</v>
      </c>
      <c r="I43" s="99"/>
      <c r="J43" s="99"/>
      <c r="K43" s="99"/>
      <c r="L43" s="96" t="s">
        <v>51</v>
      </c>
      <c r="M43" s="96"/>
      <c r="N43" s="96"/>
      <c r="O43" s="96"/>
      <c r="P43" s="96"/>
    </row>
    <row r="44" spans="1:16" ht="20.100000000000001" customHeight="1" x14ac:dyDescent="0.3">
      <c r="A44" s="77" t="s">
        <v>178</v>
      </c>
      <c r="B44" s="77"/>
      <c r="C44" s="77"/>
      <c r="D44" s="78" t="s">
        <v>179</v>
      </c>
      <c r="E44" s="78"/>
      <c r="F44" s="78"/>
      <c r="G44" s="78"/>
      <c r="H44" s="79" t="s">
        <v>180</v>
      </c>
      <c r="I44" s="79"/>
      <c r="J44" s="80"/>
      <c r="K44" s="80"/>
      <c r="L44" s="81" t="s">
        <v>181</v>
      </c>
      <c r="M44" s="81"/>
      <c r="N44" s="81"/>
      <c r="O44" s="81"/>
      <c r="P44" s="81"/>
    </row>
    <row r="45" spans="1:16" x14ac:dyDescent="0.3">
      <c r="A45" s="9"/>
      <c r="B45" s="10"/>
      <c r="C45" s="10"/>
      <c r="P45" s="5"/>
    </row>
    <row r="46" spans="1:16" s="11" customFormat="1" ht="16.5" customHeight="1" x14ac:dyDescent="0.3">
      <c r="A46" s="82" t="s">
        <v>74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</row>
    <row r="47" spans="1:16" s="11" customFormat="1" ht="12.75" customHeight="1" x14ac:dyDescent="0.3">
      <c r="A47" s="83" t="s">
        <v>75</v>
      </c>
      <c r="B47" s="84" t="s">
        <v>76</v>
      </c>
      <c r="C47" s="84"/>
      <c r="D47" s="84" t="s">
        <v>77</v>
      </c>
      <c r="E47" s="84" t="s">
        <v>78</v>
      </c>
      <c r="F47" s="12" t="s">
        <v>79</v>
      </c>
      <c r="G47" s="85" t="s">
        <v>80</v>
      </c>
      <c r="H47" s="85"/>
      <c r="I47" s="84" t="s">
        <v>81</v>
      </c>
      <c r="J47" s="86" t="s">
        <v>82</v>
      </c>
      <c r="K47" s="87" t="s">
        <v>83</v>
      </c>
      <c r="L47" s="13" t="s">
        <v>84</v>
      </c>
      <c r="M47" s="88" t="s">
        <v>85</v>
      </c>
      <c r="N47" s="88" t="s">
        <v>86</v>
      </c>
      <c r="O47" s="88" t="s">
        <v>87</v>
      </c>
      <c r="P47" s="89" t="s">
        <v>88</v>
      </c>
    </row>
    <row r="48" spans="1:16" s="11" customFormat="1" ht="15.75" customHeight="1" thickBot="1" x14ac:dyDescent="0.35">
      <c r="A48" s="83"/>
      <c r="B48" s="84"/>
      <c r="C48" s="84"/>
      <c r="D48" s="84"/>
      <c r="E48" s="84"/>
      <c r="F48" s="14" t="s">
        <v>89</v>
      </c>
      <c r="G48" s="90" t="s">
        <v>90</v>
      </c>
      <c r="H48" s="90"/>
      <c r="I48" s="84"/>
      <c r="J48" s="86"/>
      <c r="K48" s="87"/>
      <c r="L48" s="15" t="s">
        <v>91</v>
      </c>
      <c r="M48" s="88"/>
      <c r="N48" s="88"/>
      <c r="O48" s="88"/>
      <c r="P48" s="89"/>
    </row>
    <row r="49" spans="1:16" s="11" customFormat="1" ht="30" customHeight="1" x14ac:dyDescent="0.3">
      <c r="A49" s="16">
        <v>1</v>
      </c>
      <c r="B49" s="75" t="s">
        <v>92</v>
      </c>
      <c r="C49" s="75"/>
      <c r="D49" s="17" t="s">
        <v>93</v>
      </c>
      <c r="E49" s="17" t="s">
        <v>94</v>
      </c>
      <c r="F49" s="17" t="s">
        <v>95</v>
      </c>
      <c r="G49" s="76" t="s">
        <v>96</v>
      </c>
      <c r="H49" s="76"/>
      <c r="I49" s="18" t="s">
        <v>97</v>
      </c>
      <c r="J49" s="58">
        <v>41157</v>
      </c>
      <c r="K49" s="58">
        <v>41307</v>
      </c>
      <c r="L49" s="19" t="str">
        <f t="shared" ref="L49:L83" si="0">DATEDIF(J49,K49,"y")&amp;" Years "&amp;DATEDIF(J49,K49,"ym")&amp;" Months "&amp;DATEDIF(J49,K49,"md")&amp;" Days "</f>
        <v xml:space="preserve">0 Years 4 Months 28 Days </v>
      </c>
      <c r="M49" s="19">
        <f t="shared" ref="M49:M83" si="1">DATEDIF(J49,K49,"y")</f>
        <v>0</v>
      </c>
      <c r="N49" s="19">
        <f t="shared" ref="N49:N83" si="2">DATEDIF(J49,K49,"ym")</f>
        <v>4</v>
      </c>
      <c r="O49" s="19">
        <f t="shared" ref="O49:O83" si="3">DATEDIF(J49,K49,"md")</f>
        <v>28</v>
      </c>
      <c r="P49" s="20" t="s">
        <v>98</v>
      </c>
    </row>
    <row r="50" spans="1:16" s="11" customFormat="1" ht="30" customHeight="1" thickBot="1" x14ac:dyDescent="0.35">
      <c r="A50" s="21">
        <v>2</v>
      </c>
      <c r="B50" s="72" t="s">
        <v>99</v>
      </c>
      <c r="C50" s="72"/>
      <c r="D50" s="23" t="s">
        <v>93</v>
      </c>
      <c r="E50" s="23" t="s">
        <v>94</v>
      </c>
      <c r="F50" s="23" t="s">
        <v>95</v>
      </c>
      <c r="G50" s="73" t="s">
        <v>100</v>
      </c>
      <c r="H50" s="73"/>
      <c r="I50" s="24" t="s">
        <v>101</v>
      </c>
      <c r="J50" s="59">
        <v>41383</v>
      </c>
      <c r="K50" s="59">
        <v>41532</v>
      </c>
      <c r="L50" s="25" t="str">
        <f t="shared" si="0"/>
        <v xml:space="preserve">0 Years 4 Months 27 Days </v>
      </c>
      <c r="M50" s="25">
        <f t="shared" si="1"/>
        <v>0</v>
      </c>
      <c r="N50" s="25">
        <f t="shared" si="2"/>
        <v>4</v>
      </c>
      <c r="O50" s="25">
        <f t="shared" si="3"/>
        <v>27</v>
      </c>
      <c r="P50" s="26" t="s">
        <v>98</v>
      </c>
    </row>
    <row r="51" spans="1:16" s="11" customFormat="1" ht="30" customHeight="1" x14ac:dyDescent="0.3">
      <c r="A51" s="21">
        <v>3</v>
      </c>
      <c r="B51" s="71" t="s">
        <v>92</v>
      </c>
      <c r="C51" s="71"/>
      <c r="D51" s="23" t="s">
        <v>93</v>
      </c>
      <c r="E51" s="23" t="s">
        <v>94</v>
      </c>
      <c r="F51" s="23" t="s">
        <v>95</v>
      </c>
      <c r="G51" s="76" t="s">
        <v>96</v>
      </c>
      <c r="H51" s="76"/>
      <c r="I51" s="17" t="s">
        <v>102</v>
      </c>
      <c r="J51" s="59" t="s">
        <v>103</v>
      </c>
      <c r="K51" s="59">
        <v>41799</v>
      </c>
      <c r="L51" s="25" t="str">
        <f t="shared" si="0"/>
        <v xml:space="preserve">0 Years 5 Months 23 Days </v>
      </c>
      <c r="M51" s="25">
        <f t="shared" si="1"/>
        <v>0</v>
      </c>
      <c r="N51" s="25">
        <f t="shared" si="2"/>
        <v>5</v>
      </c>
      <c r="O51" s="25">
        <f t="shared" si="3"/>
        <v>23</v>
      </c>
      <c r="P51" s="26" t="s">
        <v>98</v>
      </c>
    </row>
    <row r="52" spans="1:16" s="11" customFormat="1" ht="30" customHeight="1" x14ac:dyDescent="0.3">
      <c r="A52" s="21">
        <v>4</v>
      </c>
      <c r="B52" s="72" t="s">
        <v>104</v>
      </c>
      <c r="C52" s="72"/>
      <c r="D52" s="23" t="s">
        <v>93</v>
      </c>
      <c r="E52" s="23" t="s">
        <v>94</v>
      </c>
      <c r="F52" s="23" t="s">
        <v>95</v>
      </c>
      <c r="G52" s="73" t="s">
        <v>166</v>
      </c>
      <c r="H52" s="73"/>
      <c r="I52" s="24" t="s">
        <v>105</v>
      </c>
      <c r="J52" s="59" t="s">
        <v>106</v>
      </c>
      <c r="K52" s="59">
        <v>42191</v>
      </c>
      <c r="L52" s="25" t="str">
        <f t="shared" si="0"/>
        <v xml:space="preserve">0 Years 7 Months 1 Days </v>
      </c>
      <c r="M52" s="25">
        <f t="shared" si="1"/>
        <v>0</v>
      </c>
      <c r="N52" s="25">
        <f t="shared" si="2"/>
        <v>7</v>
      </c>
      <c r="O52" s="25">
        <f t="shared" si="3"/>
        <v>1</v>
      </c>
      <c r="P52" s="26" t="s">
        <v>98</v>
      </c>
    </row>
    <row r="53" spans="1:16" s="11" customFormat="1" ht="30" customHeight="1" x14ac:dyDescent="0.3">
      <c r="A53" s="21">
        <v>5</v>
      </c>
      <c r="B53" s="72" t="s">
        <v>107</v>
      </c>
      <c r="C53" s="72"/>
      <c r="D53" s="22" t="s">
        <v>108</v>
      </c>
      <c r="E53" s="23" t="s">
        <v>94</v>
      </c>
      <c r="F53" s="23" t="s">
        <v>109</v>
      </c>
      <c r="G53" s="73" t="s">
        <v>167</v>
      </c>
      <c r="H53" s="73"/>
      <c r="I53" s="23" t="s">
        <v>110</v>
      </c>
      <c r="J53" s="60">
        <v>42491</v>
      </c>
      <c r="K53" s="60">
        <v>42633</v>
      </c>
      <c r="L53" s="25" t="str">
        <f t="shared" si="0"/>
        <v xml:space="preserve">0 Years 4 Months 19 Days </v>
      </c>
      <c r="M53" s="25">
        <f t="shared" si="1"/>
        <v>0</v>
      </c>
      <c r="N53" s="25">
        <f t="shared" si="2"/>
        <v>4</v>
      </c>
      <c r="O53" s="25">
        <f t="shared" si="3"/>
        <v>19</v>
      </c>
      <c r="P53" s="26" t="s">
        <v>111</v>
      </c>
    </row>
    <row r="54" spans="1:16" s="11" customFormat="1" ht="30" customHeight="1" x14ac:dyDescent="0.3">
      <c r="A54" s="21">
        <v>6</v>
      </c>
      <c r="B54" s="72" t="s">
        <v>107</v>
      </c>
      <c r="C54" s="72"/>
      <c r="D54" s="22" t="s">
        <v>108</v>
      </c>
      <c r="E54" s="23" t="s">
        <v>94</v>
      </c>
      <c r="F54" s="23" t="s">
        <v>109</v>
      </c>
      <c r="G54" s="73" t="s">
        <v>167</v>
      </c>
      <c r="H54" s="73"/>
      <c r="I54" s="23" t="s">
        <v>110</v>
      </c>
      <c r="J54" s="60">
        <v>42694</v>
      </c>
      <c r="K54" s="60">
        <v>42781</v>
      </c>
      <c r="L54" s="25" t="str">
        <f t="shared" si="0"/>
        <v xml:space="preserve">0 Years 2 Months 26 Days </v>
      </c>
      <c r="M54" s="25">
        <f t="shared" si="1"/>
        <v>0</v>
      </c>
      <c r="N54" s="25">
        <f t="shared" si="2"/>
        <v>2</v>
      </c>
      <c r="O54" s="25">
        <f t="shared" si="3"/>
        <v>26</v>
      </c>
      <c r="P54" s="26" t="s">
        <v>111</v>
      </c>
    </row>
    <row r="55" spans="1:16" s="11" customFormat="1" ht="30" customHeight="1" x14ac:dyDescent="0.3">
      <c r="A55" s="21">
        <v>7</v>
      </c>
      <c r="B55" s="72" t="s">
        <v>112</v>
      </c>
      <c r="C55" s="72"/>
      <c r="D55" s="23" t="s">
        <v>113</v>
      </c>
      <c r="E55" s="23" t="s">
        <v>114</v>
      </c>
      <c r="F55" s="23" t="s">
        <v>115</v>
      </c>
      <c r="G55" s="73" t="s">
        <v>116</v>
      </c>
      <c r="H55" s="73"/>
      <c r="I55" s="24" t="s">
        <v>117</v>
      </c>
      <c r="J55" s="59">
        <v>42971</v>
      </c>
      <c r="K55" s="59">
        <v>43077</v>
      </c>
      <c r="L55" s="25" t="str">
        <f t="shared" si="0"/>
        <v xml:space="preserve">0 Years 3 Months 14 Days </v>
      </c>
      <c r="M55" s="25">
        <f t="shared" si="1"/>
        <v>0</v>
      </c>
      <c r="N55" s="25">
        <f t="shared" si="2"/>
        <v>3</v>
      </c>
      <c r="O55" s="25">
        <f t="shared" si="3"/>
        <v>14</v>
      </c>
      <c r="P55" s="27" t="s">
        <v>118</v>
      </c>
    </row>
    <row r="56" spans="1:16" s="11" customFormat="1" ht="30" customHeight="1" x14ac:dyDescent="0.3">
      <c r="A56" s="21">
        <v>8</v>
      </c>
      <c r="B56" s="71" t="s">
        <v>119</v>
      </c>
      <c r="C56" s="71"/>
      <c r="D56" s="23" t="s">
        <v>120</v>
      </c>
      <c r="E56" s="23" t="s">
        <v>114</v>
      </c>
      <c r="F56" s="23" t="s">
        <v>115</v>
      </c>
      <c r="G56" s="74" t="s">
        <v>121</v>
      </c>
      <c r="H56" s="74"/>
      <c r="I56" s="23" t="s">
        <v>122</v>
      </c>
      <c r="J56" s="61">
        <v>43329</v>
      </c>
      <c r="K56" s="61">
        <v>43381</v>
      </c>
      <c r="L56" s="25" t="str">
        <f t="shared" si="0"/>
        <v xml:space="preserve">0 Years 1 Months 21 Days </v>
      </c>
      <c r="M56" s="25">
        <f t="shared" si="1"/>
        <v>0</v>
      </c>
      <c r="N56" s="25">
        <f t="shared" si="2"/>
        <v>1</v>
      </c>
      <c r="O56" s="25">
        <f t="shared" si="3"/>
        <v>21</v>
      </c>
      <c r="P56" s="27" t="s">
        <v>123</v>
      </c>
    </row>
    <row r="57" spans="1:16" s="11" customFormat="1" ht="30" customHeight="1" x14ac:dyDescent="0.3">
      <c r="A57" s="21">
        <v>9</v>
      </c>
      <c r="B57" s="71" t="s">
        <v>124</v>
      </c>
      <c r="C57" s="71"/>
      <c r="D57" s="23" t="s">
        <v>125</v>
      </c>
      <c r="E57" s="23" t="s">
        <v>114</v>
      </c>
      <c r="F57" s="23" t="s">
        <v>115</v>
      </c>
      <c r="G57" s="74" t="s">
        <v>126</v>
      </c>
      <c r="H57" s="74"/>
      <c r="I57" s="23" t="s">
        <v>127</v>
      </c>
      <c r="J57" s="56">
        <v>43383</v>
      </c>
      <c r="K57" s="56">
        <v>43484</v>
      </c>
      <c r="L57" s="25" t="str">
        <f t="shared" si="0"/>
        <v xml:space="preserve">0 Years 3 Months 9 Days </v>
      </c>
      <c r="M57" s="25">
        <f t="shared" si="1"/>
        <v>0</v>
      </c>
      <c r="N57" s="25">
        <f t="shared" si="2"/>
        <v>3</v>
      </c>
      <c r="O57" s="25">
        <f t="shared" si="3"/>
        <v>9</v>
      </c>
      <c r="P57" s="27" t="s">
        <v>139</v>
      </c>
    </row>
    <row r="58" spans="1:16" s="11" customFormat="1" ht="30" customHeight="1" x14ac:dyDescent="0.3">
      <c r="A58" s="21">
        <v>10</v>
      </c>
      <c r="B58" s="68" t="s">
        <v>132</v>
      </c>
      <c r="C58" s="68"/>
      <c r="D58" s="23" t="s">
        <v>120</v>
      </c>
      <c r="E58" s="23" t="s">
        <v>114</v>
      </c>
      <c r="F58" s="24" t="s">
        <v>133</v>
      </c>
      <c r="G58" s="70" t="s">
        <v>134</v>
      </c>
      <c r="H58" s="70"/>
      <c r="I58" s="28" t="s">
        <v>135</v>
      </c>
      <c r="J58" s="56">
        <v>43596</v>
      </c>
      <c r="K58" s="56">
        <v>43684</v>
      </c>
      <c r="L58" s="25" t="str">
        <f t="shared" si="0"/>
        <v xml:space="preserve">0 Years 2 Months 27 Days </v>
      </c>
      <c r="M58" s="25">
        <f t="shared" si="1"/>
        <v>0</v>
      </c>
      <c r="N58" s="25">
        <f t="shared" si="2"/>
        <v>2</v>
      </c>
      <c r="O58" s="25">
        <f t="shared" si="3"/>
        <v>27</v>
      </c>
      <c r="P58" s="31" t="s">
        <v>136</v>
      </c>
    </row>
    <row r="59" spans="1:16" s="11" customFormat="1" ht="30" customHeight="1" x14ac:dyDescent="0.3">
      <c r="A59" s="21">
        <v>11</v>
      </c>
      <c r="B59" s="71" t="s">
        <v>137</v>
      </c>
      <c r="C59" s="71"/>
      <c r="D59" s="23" t="s">
        <v>120</v>
      </c>
      <c r="E59" s="23" t="s">
        <v>114</v>
      </c>
      <c r="F59" s="23" t="s">
        <v>115</v>
      </c>
      <c r="G59" s="70" t="s">
        <v>140</v>
      </c>
      <c r="H59" s="70"/>
      <c r="I59" s="28" t="s">
        <v>138</v>
      </c>
      <c r="J59" s="56">
        <v>43768</v>
      </c>
      <c r="K59" s="56">
        <v>43835</v>
      </c>
      <c r="L59" s="25" t="str">
        <f t="shared" si="0"/>
        <v xml:space="preserve">0 Years 2 Months 6 Days </v>
      </c>
      <c r="M59" s="25">
        <f t="shared" si="1"/>
        <v>0</v>
      </c>
      <c r="N59" s="25">
        <f t="shared" si="2"/>
        <v>2</v>
      </c>
      <c r="O59" s="25">
        <f t="shared" si="3"/>
        <v>6</v>
      </c>
      <c r="P59" s="27" t="s">
        <v>139</v>
      </c>
    </row>
    <row r="60" spans="1:16" s="11" customFormat="1" ht="30" customHeight="1" x14ac:dyDescent="0.3">
      <c r="A60" s="21">
        <v>12</v>
      </c>
      <c r="B60" s="68" t="s">
        <v>141</v>
      </c>
      <c r="C60" s="68"/>
      <c r="D60" s="23" t="s">
        <v>120</v>
      </c>
      <c r="E60" s="23" t="s">
        <v>114</v>
      </c>
      <c r="F60" s="23" t="s">
        <v>115</v>
      </c>
      <c r="G60" s="70" t="s">
        <v>140</v>
      </c>
      <c r="H60" s="70"/>
      <c r="I60" s="28" t="s">
        <v>138</v>
      </c>
      <c r="J60" s="56">
        <v>43878</v>
      </c>
      <c r="K60" s="56">
        <v>44086</v>
      </c>
      <c r="L60" s="25" t="str">
        <f t="shared" si="0"/>
        <v xml:space="preserve">0 Years 6 Months 26 Days </v>
      </c>
      <c r="M60" s="25">
        <f t="shared" si="1"/>
        <v>0</v>
      </c>
      <c r="N60" s="25">
        <f t="shared" si="2"/>
        <v>6</v>
      </c>
      <c r="O60" s="25">
        <f t="shared" si="3"/>
        <v>26</v>
      </c>
      <c r="P60" s="27" t="s">
        <v>139</v>
      </c>
    </row>
    <row r="61" spans="1:16" s="11" customFormat="1" ht="30" customHeight="1" x14ac:dyDescent="0.3">
      <c r="A61" s="21">
        <v>13</v>
      </c>
      <c r="B61" s="68" t="s">
        <v>160</v>
      </c>
      <c r="C61" s="68"/>
      <c r="D61" s="24" t="s">
        <v>161</v>
      </c>
      <c r="E61" s="23" t="s">
        <v>114</v>
      </c>
      <c r="F61" s="24" t="s">
        <v>162</v>
      </c>
      <c r="G61" s="70" t="s">
        <v>164</v>
      </c>
      <c r="H61" s="70"/>
      <c r="I61" s="24" t="s">
        <v>163</v>
      </c>
      <c r="J61" s="55">
        <v>44179</v>
      </c>
      <c r="K61" s="56">
        <v>44212</v>
      </c>
      <c r="L61" s="25" t="str">
        <f t="shared" si="0"/>
        <v xml:space="preserve">0 Years 1 Months 2 Days </v>
      </c>
      <c r="M61" s="25">
        <f t="shared" si="1"/>
        <v>0</v>
      </c>
      <c r="N61" s="25">
        <f t="shared" si="2"/>
        <v>1</v>
      </c>
      <c r="O61" s="25">
        <f t="shared" si="3"/>
        <v>2</v>
      </c>
      <c r="P61" s="32" t="s">
        <v>165</v>
      </c>
    </row>
    <row r="62" spans="1:16" s="11" customFormat="1" ht="30" customHeight="1" x14ac:dyDescent="0.3">
      <c r="A62" s="21">
        <v>14</v>
      </c>
      <c r="B62" s="68" t="s">
        <v>160</v>
      </c>
      <c r="C62" s="68"/>
      <c r="D62" s="24" t="s">
        <v>161</v>
      </c>
      <c r="E62" s="23" t="s">
        <v>114</v>
      </c>
      <c r="F62" s="24" t="s">
        <v>162</v>
      </c>
      <c r="G62" s="70" t="s">
        <v>164</v>
      </c>
      <c r="H62" s="70"/>
      <c r="I62" s="24" t="s">
        <v>163</v>
      </c>
      <c r="J62" s="55">
        <v>44265</v>
      </c>
      <c r="K62" s="56">
        <v>44314</v>
      </c>
      <c r="L62" s="25" t="str">
        <f t="shared" si="0"/>
        <v xml:space="preserve">0 Years 1 Months 18 Days </v>
      </c>
      <c r="M62" s="25">
        <f t="shared" si="1"/>
        <v>0</v>
      </c>
      <c r="N62" s="25">
        <f t="shared" si="2"/>
        <v>1</v>
      </c>
      <c r="O62" s="25">
        <f t="shared" si="3"/>
        <v>18</v>
      </c>
      <c r="P62" s="32" t="s">
        <v>165</v>
      </c>
    </row>
    <row r="63" spans="1:16" s="11" customFormat="1" ht="30" customHeight="1" x14ac:dyDescent="0.3">
      <c r="A63" s="21">
        <v>15</v>
      </c>
      <c r="B63" s="68" t="s">
        <v>160</v>
      </c>
      <c r="C63" s="68"/>
      <c r="D63" s="24" t="s">
        <v>161</v>
      </c>
      <c r="E63" s="23" t="s">
        <v>114</v>
      </c>
      <c r="F63" s="24" t="s">
        <v>162</v>
      </c>
      <c r="G63" s="70" t="s">
        <v>164</v>
      </c>
      <c r="H63" s="70"/>
      <c r="I63" s="24" t="s">
        <v>163</v>
      </c>
      <c r="J63" s="55">
        <v>44342</v>
      </c>
      <c r="K63" s="56">
        <v>44371</v>
      </c>
      <c r="L63" s="25" t="str">
        <f t="shared" si="0"/>
        <v xml:space="preserve">0 Years 0 Months 29 Days </v>
      </c>
      <c r="M63" s="25">
        <f t="shared" si="1"/>
        <v>0</v>
      </c>
      <c r="N63" s="25">
        <f t="shared" si="2"/>
        <v>0</v>
      </c>
      <c r="O63" s="25">
        <f t="shared" si="3"/>
        <v>29</v>
      </c>
      <c r="P63" s="32" t="s">
        <v>165</v>
      </c>
    </row>
    <row r="64" spans="1:16" s="11" customFormat="1" ht="30" customHeight="1" x14ac:dyDescent="0.3">
      <c r="A64" s="21">
        <v>16</v>
      </c>
      <c r="B64" s="68" t="s">
        <v>160</v>
      </c>
      <c r="C64" s="68"/>
      <c r="D64" s="24" t="s">
        <v>161</v>
      </c>
      <c r="E64" s="23" t="s">
        <v>114</v>
      </c>
      <c r="F64" s="24" t="s">
        <v>162</v>
      </c>
      <c r="G64" s="70" t="s">
        <v>164</v>
      </c>
      <c r="H64" s="70"/>
      <c r="I64" s="24" t="s">
        <v>163</v>
      </c>
      <c r="J64" s="55">
        <v>44399</v>
      </c>
      <c r="K64" s="56">
        <v>44426</v>
      </c>
      <c r="L64" s="25" t="str">
        <f t="shared" si="0"/>
        <v xml:space="preserve">0 Years 0 Months 27 Days </v>
      </c>
      <c r="M64" s="25">
        <f t="shared" si="1"/>
        <v>0</v>
      </c>
      <c r="N64" s="25">
        <f t="shared" si="2"/>
        <v>0</v>
      </c>
      <c r="O64" s="25">
        <f t="shared" si="3"/>
        <v>27</v>
      </c>
      <c r="P64" s="32" t="s">
        <v>165</v>
      </c>
    </row>
    <row r="65" spans="1:16" s="11" customFormat="1" ht="30" customHeight="1" x14ac:dyDescent="0.3">
      <c r="A65" s="21">
        <v>17</v>
      </c>
      <c r="B65" s="68" t="s">
        <v>160</v>
      </c>
      <c r="C65" s="68"/>
      <c r="D65" s="24" t="s">
        <v>161</v>
      </c>
      <c r="E65" s="23" t="s">
        <v>114</v>
      </c>
      <c r="F65" s="24" t="s">
        <v>162</v>
      </c>
      <c r="G65" s="70" t="s">
        <v>164</v>
      </c>
      <c r="H65" s="70"/>
      <c r="I65" s="24" t="s">
        <v>163</v>
      </c>
      <c r="J65" s="55">
        <v>44482</v>
      </c>
      <c r="K65" s="56">
        <v>44538</v>
      </c>
      <c r="L65" s="25" t="str">
        <f t="shared" si="0"/>
        <v xml:space="preserve">0 Years 1 Months 25 Days </v>
      </c>
      <c r="M65" s="25">
        <f t="shared" si="1"/>
        <v>0</v>
      </c>
      <c r="N65" s="25">
        <f t="shared" si="2"/>
        <v>1</v>
      </c>
      <c r="O65" s="25">
        <f t="shared" si="3"/>
        <v>25</v>
      </c>
      <c r="P65" s="32" t="s">
        <v>165</v>
      </c>
    </row>
    <row r="66" spans="1:16" s="11" customFormat="1" ht="30" customHeight="1" x14ac:dyDescent="0.3">
      <c r="A66" s="21">
        <v>18</v>
      </c>
      <c r="B66" s="68" t="s">
        <v>160</v>
      </c>
      <c r="C66" s="68"/>
      <c r="D66" s="24" t="s">
        <v>161</v>
      </c>
      <c r="E66" s="23" t="s">
        <v>114</v>
      </c>
      <c r="F66" s="24" t="s">
        <v>162</v>
      </c>
      <c r="G66" s="70" t="s">
        <v>164</v>
      </c>
      <c r="H66" s="70"/>
      <c r="I66" s="24" t="s">
        <v>163</v>
      </c>
      <c r="J66" s="55">
        <v>44567</v>
      </c>
      <c r="K66" s="56">
        <v>44592</v>
      </c>
      <c r="L66" s="25" t="str">
        <f t="shared" si="0"/>
        <v xml:space="preserve">0 Years 0 Months 25 Days </v>
      </c>
      <c r="M66" s="25">
        <f t="shared" si="1"/>
        <v>0</v>
      </c>
      <c r="N66" s="25">
        <f t="shared" si="2"/>
        <v>0</v>
      </c>
      <c r="O66" s="25">
        <f t="shared" si="3"/>
        <v>25</v>
      </c>
      <c r="P66" s="32" t="s">
        <v>165</v>
      </c>
    </row>
    <row r="67" spans="1:16" s="11" customFormat="1" ht="30" customHeight="1" x14ac:dyDescent="0.3">
      <c r="A67" s="21">
        <v>19</v>
      </c>
      <c r="B67" s="68" t="s">
        <v>160</v>
      </c>
      <c r="C67" s="68"/>
      <c r="D67" s="24" t="s">
        <v>161</v>
      </c>
      <c r="E67" s="23" t="s">
        <v>114</v>
      </c>
      <c r="F67" s="24" t="s">
        <v>162</v>
      </c>
      <c r="G67" s="70" t="s">
        <v>164</v>
      </c>
      <c r="H67" s="70"/>
      <c r="I67" s="24" t="s">
        <v>163</v>
      </c>
      <c r="J67" s="55">
        <v>44625</v>
      </c>
      <c r="K67" s="56">
        <v>44706</v>
      </c>
      <c r="L67" s="25" t="str">
        <f t="shared" si="0"/>
        <v xml:space="preserve">0 Years 2 Months 20 Days </v>
      </c>
      <c r="M67" s="25">
        <f t="shared" si="1"/>
        <v>0</v>
      </c>
      <c r="N67" s="25">
        <f t="shared" si="2"/>
        <v>2</v>
      </c>
      <c r="O67" s="25">
        <f t="shared" si="3"/>
        <v>20</v>
      </c>
      <c r="P67" s="32" t="s">
        <v>165</v>
      </c>
    </row>
    <row r="68" spans="1:16" s="11" customFormat="1" ht="30" customHeight="1" x14ac:dyDescent="0.3">
      <c r="A68" s="21">
        <v>20</v>
      </c>
      <c r="B68" s="68" t="s">
        <v>160</v>
      </c>
      <c r="C68" s="68"/>
      <c r="D68" s="24" t="s">
        <v>161</v>
      </c>
      <c r="E68" s="23" t="s">
        <v>114</v>
      </c>
      <c r="F68" s="24" t="s">
        <v>162</v>
      </c>
      <c r="G68" s="70" t="s">
        <v>164</v>
      </c>
      <c r="H68" s="70"/>
      <c r="I68" s="24" t="s">
        <v>163</v>
      </c>
      <c r="J68" s="55">
        <v>44743</v>
      </c>
      <c r="K68" s="56">
        <v>44762</v>
      </c>
      <c r="L68" s="25" t="str">
        <f t="shared" si="0"/>
        <v xml:space="preserve">0 Years 0 Months 19 Days </v>
      </c>
      <c r="M68" s="25">
        <f t="shared" si="1"/>
        <v>0</v>
      </c>
      <c r="N68" s="25">
        <f t="shared" si="2"/>
        <v>0</v>
      </c>
      <c r="O68" s="25">
        <f t="shared" si="3"/>
        <v>19</v>
      </c>
      <c r="P68" s="32" t="s">
        <v>165</v>
      </c>
    </row>
    <row r="69" spans="1:16" s="11" customFormat="1" ht="30" customHeight="1" x14ac:dyDescent="0.3">
      <c r="A69" s="21">
        <v>21</v>
      </c>
      <c r="B69" s="68" t="s">
        <v>160</v>
      </c>
      <c r="C69" s="68"/>
      <c r="D69" s="24" t="s">
        <v>161</v>
      </c>
      <c r="E69" s="23" t="s">
        <v>114</v>
      </c>
      <c r="F69" s="24" t="s">
        <v>162</v>
      </c>
      <c r="G69" s="70" t="s">
        <v>164</v>
      </c>
      <c r="H69" s="70"/>
      <c r="I69" s="24" t="s">
        <v>163</v>
      </c>
      <c r="J69" s="55">
        <v>44787</v>
      </c>
      <c r="K69" s="56">
        <v>44817</v>
      </c>
      <c r="L69" s="25" t="str">
        <f t="shared" si="0"/>
        <v xml:space="preserve">0 Years 0 Months 30 Days </v>
      </c>
      <c r="M69" s="25">
        <f t="shared" si="1"/>
        <v>0</v>
      </c>
      <c r="N69" s="25">
        <f t="shared" si="2"/>
        <v>0</v>
      </c>
      <c r="O69" s="25">
        <f t="shared" si="3"/>
        <v>30</v>
      </c>
      <c r="P69" s="32" t="s">
        <v>165</v>
      </c>
    </row>
    <row r="70" spans="1:16" s="11" customFormat="1" ht="30" customHeight="1" x14ac:dyDescent="0.3">
      <c r="A70" s="21">
        <v>22</v>
      </c>
      <c r="B70" s="68" t="s">
        <v>160</v>
      </c>
      <c r="C70" s="68"/>
      <c r="D70" s="24" t="s">
        <v>161</v>
      </c>
      <c r="E70" s="23" t="s">
        <v>114</v>
      </c>
      <c r="F70" s="24" t="s">
        <v>162</v>
      </c>
      <c r="G70" s="70" t="s">
        <v>164</v>
      </c>
      <c r="H70" s="70"/>
      <c r="I70" s="24" t="s">
        <v>163</v>
      </c>
      <c r="J70" s="55">
        <v>44846</v>
      </c>
      <c r="K70" s="56">
        <v>44875</v>
      </c>
      <c r="L70" s="25" t="str">
        <f t="shared" si="0"/>
        <v xml:space="preserve">0 Years 0 Months 29 Days </v>
      </c>
      <c r="M70" s="25">
        <f t="shared" si="1"/>
        <v>0</v>
      </c>
      <c r="N70" s="25">
        <f t="shared" si="2"/>
        <v>0</v>
      </c>
      <c r="O70" s="25">
        <f t="shared" si="3"/>
        <v>29</v>
      </c>
      <c r="P70" s="32" t="s">
        <v>165</v>
      </c>
    </row>
    <row r="71" spans="1:16" s="11" customFormat="1" ht="30" customHeight="1" x14ac:dyDescent="0.3">
      <c r="A71" s="21">
        <v>23</v>
      </c>
      <c r="B71" s="68" t="s">
        <v>160</v>
      </c>
      <c r="C71" s="68"/>
      <c r="D71" s="24" t="s">
        <v>120</v>
      </c>
      <c r="E71" s="23" t="s">
        <v>114</v>
      </c>
      <c r="F71" s="24" t="s">
        <v>162</v>
      </c>
      <c r="G71" s="70" t="s">
        <v>164</v>
      </c>
      <c r="H71" s="70"/>
      <c r="I71" s="24" t="s">
        <v>163</v>
      </c>
      <c r="J71" s="55">
        <v>44903</v>
      </c>
      <c r="K71" s="56">
        <v>44932</v>
      </c>
      <c r="L71" s="25" t="str">
        <f t="shared" si="0"/>
        <v xml:space="preserve">0 Years 0 Months 29 Days </v>
      </c>
      <c r="M71" s="25">
        <f t="shared" si="1"/>
        <v>0</v>
      </c>
      <c r="N71" s="25">
        <f t="shared" si="2"/>
        <v>0</v>
      </c>
      <c r="O71" s="25">
        <f t="shared" si="3"/>
        <v>29</v>
      </c>
      <c r="P71" s="32" t="s">
        <v>165</v>
      </c>
    </row>
    <row r="72" spans="1:16" s="11" customFormat="1" ht="30" customHeight="1" x14ac:dyDescent="0.3">
      <c r="A72" s="21">
        <v>24</v>
      </c>
      <c r="B72" s="68" t="s">
        <v>160</v>
      </c>
      <c r="C72" s="68"/>
      <c r="D72" s="24" t="s">
        <v>120</v>
      </c>
      <c r="E72" s="23" t="s">
        <v>114</v>
      </c>
      <c r="F72" s="24" t="s">
        <v>162</v>
      </c>
      <c r="G72" s="70" t="s">
        <v>164</v>
      </c>
      <c r="H72" s="70"/>
      <c r="I72" s="24" t="s">
        <v>163</v>
      </c>
      <c r="J72" s="55">
        <v>44959</v>
      </c>
      <c r="K72" s="56">
        <v>44988</v>
      </c>
      <c r="L72" s="25" t="str">
        <f t="shared" si="0"/>
        <v xml:space="preserve">0 Years 1 Months 1 Days </v>
      </c>
      <c r="M72" s="25">
        <f t="shared" si="1"/>
        <v>0</v>
      </c>
      <c r="N72" s="25">
        <f t="shared" si="2"/>
        <v>1</v>
      </c>
      <c r="O72" s="25">
        <f t="shared" si="3"/>
        <v>1</v>
      </c>
      <c r="P72" s="32" t="s">
        <v>165</v>
      </c>
    </row>
    <row r="73" spans="1:16" s="11" customFormat="1" ht="30" customHeight="1" x14ac:dyDescent="0.3">
      <c r="A73" s="21">
        <v>25</v>
      </c>
      <c r="B73" s="68" t="s">
        <v>160</v>
      </c>
      <c r="C73" s="68"/>
      <c r="D73" s="24" t="s">
        <v>120</v>
      </c>
      <c r="E73" s="23" t="s">
        <v>114</v>
      </c>
      <c r="F73" s="24" t="s">
        <v>162</v>
      </c>
      <c r="G73" s="70" t="s">
        <v>164</v>
      </c>
      <c r="H73" s="70"/>
      <c r="I73" s="24" t="s">
        <v>163</v>
      </c>
      <c r="J73" s="55">
        <v>45015</v>
      </c>
      <c r="K73" s="56">
        <v>45043</v>
      </c>
      <c r="L73" s="25" t="str">
        <f t="shared" si="0"/>
        <v xml:space="preserve">0 Years 0 Months 28 Days </v>
      </c>
      <c r="M73" s="25">
        <f t="shared" si="1"/>
        <v>0</v>
      </c>
      <c r="N73" s="25">
        <f t="shared" si="2"/>
        <v>0</v>
      </c>
      <c r="O73" s="25">
        <f t="shared" si="3"/>
        <v>28</v>
      </c>
      <c r="P73" s="32" t="s">
        <v>165</v>
      </c>
    </row>
    <row r="74" spans="1:16" s="11" customFormat="1" ht="30" customHeight="1" x14ac:dyDescent="0.3">
      <c r="A74" s="21">
        <v>26</v>
      </c>
      <c r="B74" s="68" t="s">
        <v>160</v>
      </c>
      <c r="C74" s="68"/>
      <c r="D74" s="24" t="s">
        <v>120</v>
      </c>
      <c r="E74" s="23" t="s">
        <v>114</v>
      </c>
      <c r="F74" s="24" t="s">
        <v>162</v>
      </c>
      <c r="G74" s="70" t="s">
        <v>164</v>
      </c>
      <c r="H74" s="70"/>
      <c r="I74" s="24" t="s">
        <v>163</v>
      </c>
      <c r="J74" s="62">
        <v>45071</v>
      </c>
      <c r="K74" s="56">
        <v>45099</v>
      </c>
      <c r="L74" s="25" t="str">
        <f t="shared" si="0"/>
        <v xml:space="preserve">0 Years 0 Months 28 Days </v>
      </c>
      <c r="M74" s="25">
        <f t="shared" si="1"/>
        <v>0</v>
      </c>
      <c r="N74" s="25">
        <f t="shared" si="2"/>
        <v>0</v>
      </c>
      <c r="O74" s="25">
        <f t="shared" si="3"/>
        <v>28</v>
      </c>
      <c r="P74" s="32" t="s">
        <v>165</v>
      </c>
    </row>
    <row r="75" spans="1:16" s="11" customFormat="1" ht="30" customHeight="1" x14ac:dyDescent="0.3">
      <c r="A75" s="21">
        <v>27</v>
      </c>
      <c r="B75" s="68" t="s">
        <v>160</v>
      </c>
      <c r="C75" s="68"/>
      <c r="D75" s="24" t="s">
        <v>120</v>
      </c>
      <c r="E75" s="23" t="s">
        <v>114</v>
      </c>
      <c r="F75" s="24" t="s">
        <v>162</v>
      </c>
      <c r="G75" s="70" t="s">
        <v>164</v>
      </c>
      <c r="H75" s="70"/>
      <c r="I75" s="24" t="s">
        <v>163</v>
      </c>
      <c r="J75" s="62">
        <v>45125</v>
      </c>
      <c r="K75" s="62">
        <v>45156</v>
      </c>
      <c r="L75" s="25" t="str">
        <f t="shared" si="0"/>
        <v xml:space="preserve">0 Years 1 Months 0 Days </v>
      </c>
      <c r="M75" s="25">
        <f t="shared" si="1"/>
        <v>0</v>
      </c>
      <c r="N75" s="25">
        <f t="shared" si="2"/>
        <v>1</v>
      </c>
      <c r="O75" s="25">
        <f t="shared" si="3"/>
        <v>0</v>
      </c>
      <c r="P75" s="32" t="s">
        <v>165</v>
      </c>
    </row>
    <row r="76" spans="1:16" s="11" customFormat="1" ht="30" customHeight="1" x14ac:dyDescent="0.3">
      <c r="A76" s="21">
        <v>28</v>
      </c>
      <c r="B76" s="68" t="s">
        <v>168</v>
      </c>
      <c r="C76" s="68"/>
      <c r="D76" s="57" t="s">
        <v>169</v>
      </c>
      <c r="E76" s="23" t="s">
        <v>114</v>
      </c>
      <c r="F76" s="24" t="s">
        <v>170</v>
      </c>
      <c r="G76" s="68" t="s">
        <v>171</v>
      </c>
      <c r="H76" s="68"/>
      <c r="I76" s="24" t="s">
        <v>172</v>
      </c>
      <c r="J76" s="62">
        <v>45241</v>
      </c>
      <c r="K76" s="62">
        <v>45294</v>
      </c>
      <c r="L76" s="25" t="str">
        <f t="shared" si="0"/>
        <v xml:space="preserve">0 Years 1 Months 23 Days </v>
      </c>
      <c r="M76" s="25">
        <f t="shared" si="1"/>
        <v>0</v>
      </c>
      <c r="N76" s="25">
        <f t="shared" si="2"/>
        <v>1</v>
      </c>
      <c r="O76" s="25">
        <f t="shared" si="3"/>
        <v>23</v>
      </c>
      <c r="P76" s="32" t="s">
        <v>177</v>
      </c>
    </row>
    <row r="77" spans="1:16" s="11" customFormat="1" ht="30" customHeight="1" x14ac:dyDescent="0.3">
      <c r="A77" s="21">
        <v>29</v>
      </c>
      <c r="B77" s="68" t="s">
        <v>173</v>
      </c>
      <c r="C77" s="68"/>
      <c r="D77" s="57" t="s">
        <v>174</v>
      </c>
      <c r="E77" s="23" t="s">
        <v>114</v>
      </c>
      <c r="F77" s="24" t="s">
        <v>170</v>
      </c>
      <c r="G77" s="68" t="s">
        <v>175</v>
      </c>
      <c r="H77" s="68"/>
      <c r="I77" s="24" t="s">
        <v>176</v>
      </c>
      <c r="J77" s="62">
        <v>45332</v>
      </c>
      <c r="K77" s="62">
        <v>45376</v>
      </c>
      <c r="L77" s="25" t="str">
        <f t="shared" si="0"/>
        <v xml:space="preserve">0 Years 1 Months 15 Days </v>
      </c>
      <c r="M77" s="25">
        <f t="shared" si="1"/>
        <v>0</v>
      </c>
      <c r="N77" s="25">
        <f t="shared" si="2"/>
        <v>1</v>
      </c>
      <c r="O77" s="25">
        <f t="shared" si="3"/>
        <v>15</v>
      </c>
      <c r="P77" s="32" t="s">
        <v>177</v>
      </c>
    </row>
    <row r="78" spans="1:16" s="11" customFormat="1" ht="30" customHeight="1" x14ac:dyDescent="0.3">
      <c r="A78" s="21">
        <v>30</v>
      </c>
      <c r="B78" s="68"/>
      <c r="C78" s="68"/>
      <c r="D78" s="24"/>
      <c r="E78" s="24"/>
      <c r="F78" s="24"/>
      <c r="G78" s="68"/>
      <c r="H78" s="68"/>
      <c r="I78" s="24"/>
      <c r="J78" s="29"/>
      <c r="K78" s="30"/>
      <c r="L78" s="25" t="str">
        <f t="shared" si="0"/>
        <v xml:space="preserve">0 Years 0 Months 0 Days </v>
      </c>
      <c r="M78" s="25">
        <f t="shared" si="1"/>
        <v>0</v>
      </c>
      <c r="N78" s="25">
        <f t="shared" si="2"/>
        <v>0</v>
      </c>
      <c r="O78" s="25">
        <f t="shared" si="3"/>
        <v>0</v>
      </c>
      <c r="P78" s="32"/>
    </row>
    <row r="79" spans="1:16" s="11" customFormat="1" ht="30" customHeight="1" x14ac:dyDescent="0.3">
      <c r="A79" s="21">
        <v>31</v>
      </c>
      <c r="B79" s="68"/>
      <c r="C79" s="68"/>
      <c r="D79" s="24"/>
      <c r="E79" s="24"/>
      <c r="F79" s="24"/>
      <c r="G79" s="68"/>
      <c r="H79" s="68"/>
      <c r="I79" s="24"/>
      <c r="J79" s="29"/>
      <c r="K79" s="30"/>
      <c r="L79" s="25" t="str">
        <f t="shared" si="0"/>
        <v xml:space="preserve">0 Years 0 Months 0 Days </v>
      </c>
      <c r="M79" s="25">
        <f t="shared" si="1"/>
        <v>0</v>
      </c>
      <c r="N79" s="25">
        <f t="shared" si="2"/>
        <v>0</v>
      </c>
      <c r="O79" s="25">
        <f t="shared" si="3"/>
        <v>0</v>
      </c>
      <c r="P79" s="32"/>
    </row>
    <row r="80" spans="1:16" s="11" customFormat="1" ht="30" customHeight="1" x14ac:dyDescent="0.3">
      <c r="A80" s="21">
        <v>32</v>
      </c>
      <c r="B80" s="68"/>
      <c r="C80" s="68"/>
      <c r="D80" s="24"/>
      <c r="E80" s="24"/>
      <c r="F80" s="24"/>
      <c r="G80" s="68"/>
      <c r="H80" s="68"/>
      <c r="I80" s="24"/>
      <c r="J80" s="29"/>
      <c r="K80" s="30"/>
      <c r="L80" s="25" t="str">
        <f t="shared" si="0"/>
        <v xml:space="preserve">0 Years 0 Months 0 Days </v>
      </c>
      <c r="M80" s="25">
        <f t="shared" si="1"/>
        <v>0</v>
      </c>
      <c r="N80" s="25">
        <f t="shared" si="2"/>
        <v>0</v>
      </c>
      <c r="O80" s="25">
        <f t="shared" si="3"/>
        <v>0</v>
      </c>
      <c r="P80" s="32"/>
    </row>
    <row r="81" spans="1:16" s="11" customFormat="1" ht="30" customHeight="1" x14ac:dyDescent="0.3">
      <c r="A81" s="21">
        <v>33</v>
      </c>
      <c r="B81" s="68"/>
      <c r="C81" s="68"/>
      <c r="D81" s="24"/>
      <c r="E81" s="24"/>
      <c r="F81" s="24"/>
      <c r="G81" s="68"/>
      <c r="H81" s="68"/>
      <c r="I81" s="24"/>
      <c r="J81" s="29"/>
      <c r="K81" s="30"/>
      <c r="L81" s="25" t="str">
        <f t="shared" si="0"/>
        <v xml:space="preserve">0 Years 0 Months 0 Days </v>
      </c>
      <c r="M81" s="25">
        <f t="shared" si="1"/>
        <v>0</v>
      </c>
      <c r="N81" s="25">
        <f t="shared" si="2"/>
        <v>0</v>
      </c>
      <c r="O81" s="25">
        <f t="shared" si="3"/>
        <v>0</v>
      </c>
      <c r="P81" s="32"/>
    </row>
    <row r="82" spans="1:16" s="11" customFormat="1" ht="30" customHeight="1" x14ac:dyDescent="0.3">
      <c r="A82" s="21">
        <v>34</v>
      </c>
      <c r="B82" s="68"/>
      <c r="C82" s="68"/>
      <c r="D82" s="24"/>
      <c r="E82" s="24"/>
      <c r="F82" s="24"/>
      <c r="G82" s="68"/>
      <c r="H82" s="68"/>
      <c r="I82" s="24"/>
      <c r="J82" s="29"/>
      <c r="K82" s="30"/>
      <c r="L82" s="25" t="str">
        <f t="shared" si="0"/>
        <v xml:space="preserve">0 Years 0 Months 0 Days </v>
      </c>
      <c r="M82" s="25">
        <f t="shared" si="1"/>
        <v>0</v>
      </c>
      <c r="N82" s="25">
        <f t="shared" si="2"/>
        <v>0</v>
      </c>
      <c r="O82" s="25">
        <f t="shared" si="3"/>
        <v>0</v>
      </c>
      <c r="P82" s="32"/>
    </row>
    <row r="83" spans="1:16" s="11" customFormat="1" ht="30" customHeight="1" x14ac:dyDescent="0.3">
      <c r="A83" s="33">
        <v>35</v>
      </c>
      <c r="B83" s="69"/>
      <c r="C83" s="69"/>
      <c r="D83" s="34"/>
      <c r="E83" s="34"/>
      <c r="F83" s="34"/>
      <c r="G83" s="69"/>
      <c r="H83" s="69"/>
      <c r="I83" s="34"/>
      <c r="J83" s="35"/>
      <c r="K83" s="36"/>
      <c r="L83" s="37" t="str">
        <f t="shared" si="0"/>
        <v xml:space="preserve">0 Years 0 Months 0 Days </v>
      </c>
      <c r="M83" s="37">
        <f t="shared" si="1"/>
        <v>0</v>
      </c>
      <c r="N83" s="37">
        <f t="shared" si="2"/>
        <v>0</v>
      </c>
      <c r="O83" s="37">
        <f t="shared" si="3"/>
        <v>0</v>
      </c>
      <c r="P83" s="38"/>
    </row>
    <row r="84" spans="1:16" s="44" customFormat="1" ht="28.5" customHeight="1" x14ac:dyDescent="0.3">
      <c r="A84" s="39"/>
      <c r="B84" s="40"/>
      <c r="C84" s="40"/>
      <c r="D84" s="41"/>
      <c r="E84" s="41"/>
      <c r="F84" s="41"/>
      <c r="G84" s="41"/>
      <c r="H84" s="41"/>
      <c r="I84" s="42"/>
      <c r="J84" s="63" t="s">
        <v>128</v>
      </c>
      <c r="K84" s="63"/>
      <c r="L84" s="64" t="str">
        <f>DATEDIF(SUM(J49:J83),SUM(K49:K83),"y")&amp;" years, "&amp;DATEDIF(SUM(J49:J83),SUM(K49:K83),"ym")&amp;" months, "&amp;DATEDIF(SUM(J49:J83),SUM(K49:K83),"md")&amp;" days "</f>
        <v xml:space="preserve">234 years, 9 months, 20 days </v>
      </c>
      <c r="M84" s="64"/>
      <c r="N84" s="64"/>
      <c r="O84" s="64"/>
      <c r="P84" s="43"/>
    </row>
    <row r="85" spans="1:16" s="44" customFormat="1" x14ac:dyDescent="0.3">
      <c r="A85" s="65"/>
      <c r="B85" s="65"/>
      <c r="C85" s="6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6"/>
    </row>
    <row r="86" spans="1:16" s="44" customFormat="1" x14ac:dyDescent="0.3">
      <c r="A86" s="47"/>
      <c r="B86" s="66"/>
      <c r="C86" s="66"/>
      <c r="P86" s="48"/>
    </row>
    <row r="87" spans="1:16" s="44" customFormat="1" x14ac:dyDescent="0.3">
      <c r="A87" s="49"/>
      <c r="B87" s="50" t="s">
        <v>129</v>
      </c>
      <c r="C87" s="51"/>
      <c r="D87" s="52"/>
      <c r="E87" s="52"/>
      <c r="F87" s="50"/>
      <c r="G87" s="50"/>
      <c r="H87" s="52"/>
      <c r="I87" s="52"/>
      <c r="J87" s="67"/>
      <c r="K87" s="67"/>
      <c r="L87" s="67"/>
      <c r="M87" s="53"/>
      <c r="N87" s="53"/>
      <c r="O87" s="53"/>
      <c r="P87" s="54"/>
    </row>
  </sheetData>
  <mergeCells count="245">
    <mergeCell ref="C1:K2"/>
    <mergeCell ref="A4:P4"/>
    <mergeCell ref="A5:B5"/>
    <mergeCell ref="C5:F5"/>
    <mergeCell ref="G5:H5"/>
    <mergeCell ref="I5:L5"/>
    <mergeCell ref="M5:P13"/>
    <mergeCell ref="A6:B6"/>
    <mergeCell ref="C6:L6"/>
    <mergeCell ref="A7:B7"/>
    <mergeCell ref="C7:L7"/>
    <mergeCell ref="A8:B8"/>
    <mergeCell ref="C8:L8"/>
    <mergeCell ref="A9:B9"/>
    <mergeCell ref="C9:L9"/>
    <mergeCell ref="A10:B10"/>
    <mergeCell ref="C10:L10"/>
    <mergeCell ref="A11:B11"/>
    <mergeCell ref="C11:L11"/>
    <mergeCell ref="A12:B12"/>
    <mergeCell ref="C12:L12"/>
    <mergeCell ref="A13:B13"/>
    <mergeCell ref="C13:L13"/>
    <mergeCell ref="A14:B14"/>
    <mergeCell ref="C14:P14"/>
    <mergeCell ref="A16:F16"/>
    <mergeCell ref="G16:K16"/>
    <mergeCell ref="L16:P16"/>
    <mergeCell ref="A17:C17"/>
    <mergeCell ref="D17:G17"/>
    <mergeCell ref="H17:J17"/>
    <mergeCell ref="K17:L17"/>
    <mergeCell ref="M17:P17"/>
    <mergeCell ref="A18:P18"/>
    <mergeCell ref="A19:C19"/>
    <mergeCell ref="D19:G19"/>
    <mergeCell ref="H19:I19"/>
    <mergeCell ref="J19:K19"/>
    <mergeCell ref="L19:P19"/>
    <mergeCell ref="A20:C20"/>
    <mergeCell ref="D20:G20"/>
    <mergeCell ref="H20:I20"/>
    <mergeCell ref="J20:K20"/>
    <mergeCell ref="L20:P20"/>
    <mergeCell ref="A21:C21"/>
    <mergeCell ref="D21:G21"/>
    <mergeCell ref="H21:I21"/>
    <mergeCell ref="J21:K21"/>
    <mergeCell ref="L21:P21"/>
    <mergeCell ref="A22:P22"/>
    <mergeCell ref="A23:C23"/>
    <mergeCell ref="D23:G23"/>
    <mergeCell ref="H23:I23"/>
    <mergeCell ref="J23:K23"/>
    <mergeCell ref="L23:P23"/>
    <mergeCell ref="A24:C24"/>
    <mergeCell ref="D24:G24"/>
    <mergeCell ref="H24:I24"/>
    <mergeCell ref="J24:K24"/>
    <mergeCell ref="L24:P24"/>
    <mergeCell ref="A25:C25"/>
    <mergeCell ref="D25:G25"/>
    <mergeCell ref="H25:I25"/>
    <mergeCell ref="J25:K25"/>
    <mergeCell ref="L25:P25"/>
    <mergeCell ref="A26:C26"/>
    <mergeCell ref="D26:G26"/>
    <mergeCell ref="H26:I26"/>
    <mergeCell ref="J26:K26"/>
    <mergeCell ref="L26:P26"/>
    <mergeCell ref="A27:P27"/>
    <mergeCell ref="A28:C28"/>
    <mergeCell ref="D28:G28"/>
    <mergeCell ref="H28:I28"/>
    <mergeCell ref="J28:K28"/>
    <mergeCell ref="L28:P28"/>
    <mergeCell ref="A29:C29"/>
    <mergeCell ref="D29:G29"/>
    <mergeCell ref="H29:I29"/>
    <mergeCell ref="J29:K29"/>
    <mergeCell ref="L29:P29"/>
    <mergeCell ref="A30:C30"/>
    <mergeCell ref="D30:G30"/>
    <mergeCell ref="H30:I30"/>
    <mergeCell ref="J30:K30"/>
    <mergeCell ref="L30:P30"/>
    <mergeCell ref="A31:C31"/>
    <mergeCell ref="D31:G31"/>
    <mergeCell ref="H31:I31"/>
    <mergeCell ref="J31:K31"/>
    <mergeCell ref="L31:P31"/>
    <mergeCell ref="A32:C32"/>
    <mergeCell ref="D32:G32"/>
    <mergeCell ref="H32:I32"/>
    <mergeCell ref="J32:K32"/>
    <mergeCell ref="L32:P32"/>
    <mergeCell ref="A33:C33"/>
    <mergeCell ref="D33:G33"/>
    <mergeCell ref="H33:I33"/>
    <mergeCell ref="J33:K33"/>
    <mergeCell ref="L33:P33"/>
    <mergeCell ref="A34:C34"/>
    <mergeCell ref="D34:G34"/>
    <mergeCell ref="H34:I34"/>
    <mergeCell ref="J34:K34"/>
    <mergeCell ref="L34:P34"/>
    <mergeCell ref="A35:C35"/>
    <mergeCell ref="D35:G35"/>
    <mergeCell ref="H35:I35"/>
    <mergeCell ref="J35:K35"/>
    <mergeCell ref="L35:P35"/>
    <mergeCell ref="A36:C36"/>
    <mergeCell ref="D36:G36"/>
    <mergeCell ref="H36:I36"/>
    <mergeCell ref="J36:K36"/>
    <mergeCell ref="L36:P36"/>
    <mergeCell ref="A37:C37"/>
    <mergeCell ref="D37:G37"/>
    <mergeCell ref="H37:I37"/>
    <mergeCell ref="J37:K37"/>
    <mergeCell ref="L37:P37"/>
    <mergeCell ref="A38:C38"/>
    <mergeCell ref="D38:G38"/>
    <mergeCell ref="H38:I38"/>
    <mergeCell ref="J38:K38"/>
    <mergeCell ref="L38:P38"/>
    <mergeCell ref="A41:C41"/>
    <mergeCell ref="D41:G41"/>
    <mergeCell ref="H41:I41"/>
    <mergeCell ref="J41:K41"/>
    <mergeCell ref="L41:P41"/>
    <mergeCell ref="A39:C39"/>
    <mergeCell ref="D39:G39"/>
    <mergeCell ref="H39:I39"/>
    <mergeCell ref="J39:K39"/>
    <mergeCell ref="L39:P39"/>
    <mergeCell ref="A40:C40"/>
    <mergeCell ref="D40:G40"/>
    <mergeCell ref="H40:I40"/>
    <mergeCell ref="J40:K40"/>
    <mergeCell ref="L40:P40"/>
    <mergeCell ref="A42:C42"/>
    <mergeCell ref="D42:G42"/>
    <mergeCell ref="H42:I42"/>
    <mergeCell ref="J42:K42"/>
    <mergeCell ref="L42:P42"/>
    <mergeCell ref="A43:C43"/>
    <mergeCell ref="D43:G43"/>
    <mergeCell ref="H43:I43"/>
    <mergeCell ref="J43:K43"/>
    <mergeCell ref="L43:P43"/>
    <mergeCell ref="A44:C44"/>
    <mergeCell ref="D44:G44"/>
    <mergeCell ref="H44:I44"/>
    <mergeCell ref="J44:K44"/>
    <mergeCell ref="L44:P44"/>
    <mergeCell ref="A46:P46"/>
    <mergeCell ref="A47:A48"/>
    <mergeCell ref="B47:C48"/>
    <mergeCell ref="D47:D48"/>
    <mergeCell ref="E47:E48"/>
    <mergeCell ref="G47:H47"/>
    <mergeCell ref="I47:I48"/>
    <mergeCell ref="J47:J48"/>
    <mergeCell ref="K47:K48"/>
    <mergeCell ref="M47:M48"/>
    <mergeCell ref="N47:N48"/>
    <mergeCell ref="O47:O48"/>
    <mergeCell ref="P47:P48"/>
    <mergeCell ref="G48:H48"/>
    <mergeCell ref="B49:C49"/>
    <mergeCell ref="G49:H49"/>
    <mergeCell ref="B50:C50"/>
    <mergeCell ref="G50:H50"/>
    <mergeCell ref="B51:C51"/>
    <mergeCell ref="G51:H51"/>
    <mergeCell ref="B52:C52"/>
    <mergeCell ref="G52:H52"/>
    <mergeCell ref="B53:C53"/>
    <mergeCell ref="G53:H53"/>
    <mergeCell ref="B54:C54"/>
    <mergeCell ref="G54:H54"/>
    <mergeCell ref="B55:C55"/>
    <mergeCell ref="G55:H55"/>
    <mergeCell ref="B56:C56"/>
    <mergeCell ref="G56:H56"/>
    <mergeCell ref="B57:C57"/>
    <mergeCell ref="G57:H57"/>
    <mergeCell ref="B58:C58"/>
    <mergeCell ref="G58:H58"/>
    <mergeCell ref="B59:C59"/>
    <mergeCell ref="G59:H59"/>
    <mergeCell ref="B60:C60"/>
    <mergeCell ref="G60:H60"/>
    <mergeCell ref="B61:C61"/>
    <mergeCell ref="G61:H61"/>
    <mergeCell ref="B62:C62"/>
    <mergeCell ref="G62:H62"/>
    <mergeCell ref="B63:C63"/>
    <mergeCell ref="G63:H63"/>
    <mergeCell ref="B64:C64"/>
    <mergeCell ref="G64:H64"/>
    <mergeCell ref="B65:C65"/>
    <mergeCell ref="G65:H65"/>
    <mergeCell ref="B66:C66"/>
    <mergeCell ref="G66:H66"/>
    <mergeCell ref="B67:C67"/>
    <mergeCell ref="G67:H67"/>
    <mergeCell ref="B68:C68"/>
    <mergeCell ref="G68:H68"/>
    <mergeCell ref="B69:C69"/>
    <mergeCell ref="G69:H69"/>
    <mergeCell ref="B70:C70"/>
    <mergeCell ref="G70:H70"/>
    <mergeCell ref="B71:C71"/>
    <mergeCell ref="G71:H71"/>
    <mergeCell ref="B72:C72"/>
    <mergeCell ref="G72:H72"/>
    <mergeCell ref="B73:C73"/>
    <mergeCell ref="G73:H73"/>
    <mergeCell ref="B74:C74"/>
    <mergeCell ref="G74:H74"/>
    <mergeCell ref="B75:C75"/>
    <mergeCell ref="G75:H75"/>
    <mergeCell ref="B76:C76"/>
    <mergeCell ref="G76:H76"/>
    <mergeCell ref="B77:C77"/>
    <mergeCell ref="G77:H77"/>
    <mergeCell ref="B78:C78"/>
    <mergeCell ref="G78:H78"/>
    <mergeCell ref="J84:K84"/>
    <mergeCell ref="L84:O84"/>
    <mergeCell ref="A85:C85"/>
    <mergeCell ref="B86:C86"/>
    <mergeCell ref="J87:L87"/>
    <mergeCell ref="B79:C79"/>
    <mergeCell ref="G79:H79"/>
    <mergeCell ref="B80:C80"/>
    <mergeCell ref="G80:H80"/>
    <mergeCell ref="B81:C81"/>
    <mergeCell ref="G81:H81"/>
    <mergeCell ref="B82:C82"/>
    <mergeCell ref="G82:H82"/>
    <mergeCell ref="B83:C83"/>
    <mergeCell ref="G83:H83"/>
  </mergeCells>
  <hyperlinks>
    <hyperlink ref="C11" r:id="rId1"/>
  </hyperlinks>
  <pageMargins left="0" right="0" top="0" bottom="0" header="0.51180555555555496" footer="0.51180555555555496"/>
  <pageSetup paperSize="9" scale="65" firstPageNumber="0" orientation="portrait" horizontalDpi="300" verticalDpi="300" r:id="rId2"/>
  <rowBreaks count="1" manualBreakCount="1">
    <brk id="44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CV FORM</vt:lpstr>
      <vt:lpstr>Sheet1</vt:lpstr>
      <vt:lpstr>'CV FORM'!Область_печати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EJAZ</dc:creator>
  <dc:description/>
  <cp:lastModifiedBy>Дима</cp:lastModifiedBy>
  <cp:revision>4</cp:revision>
  <cp:lastPrinted>2018-01-13T08:20:44Z</cp:lastPrinted>
  <dcterms:created xsi:type="dcterms:W3CDTF">2010-10-02T04:17:46Z</dcterms:created>
  <dcterms:modified xsi:type="dcterms:W3CDTF">2024-04-14T13:06:40Z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