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F" sheetId="1" state="visible" r:id="rId3"/>
    <sheet name="Interview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<sst xmlns="http://schemas.openxmlformats.org/spreadsheetml/2006/main" count="573" uniqueCount="254">
  <si>
    <t xml:space="preserve">Rank</t>
  </si>
  <si>
    <t xml:space="preserve">Surname</t>
  </si>
  <si>
    <t xml:space="preserve">Name</t>
  </si>
  <si>
    <t xml:space="preserve">Certificate of Competency</t>
  </si>
  <si>
    <t xml:space="preserve">Ready from (Date):</t>
  </si>
  <si>
    <t xml:space="preserve">Salary, USD:</t>
  </si>
  <si>
    <t xml:space="preserve">Briese Crew Management</t>
  </si>
  <si>
    <t xml:space="preserve">Branch / PIC</t>
  </si>
  <si>
    <t xml:space="preserve">Master</t>
  </si>
  <si>
    <t xml:space="preserve">Kurhan</t>
  </si>
  <si>
    <t xml:space="preserve">Volodymyr</t>
  </si>
  <si>
    <t xml:space="preserve">Branch</t>
  </si>
  <si>
    <t xml:space="preserve">Odessa</t>
  </si>
  <si>
    <t xml:space="preserve">Contact Details</t>
  </si>
  <si>
    <t xml:space="preserve">Address</t>
  </si>
  <si>
    <t xml:space="preserve">Personal</t>
  </si>
  <si>
    <t xml:space="preserve">Insert Photo</t>
  </si>
  <si>
    <t xml:space="preserve">Country Code</t>
  </si>
  <si>
    <t xml:space="preserve">Tel. City Code</t>
  </si>
  <si>
    <t xml:space="preserve">Telephone</t>
  </si>
  <si>
    <t xml:space="preserve">Street</t>
  </si>
  <si>
    <t xml:space="preserve">Date of Birth</t>
  </si>
  <si>
    <t xml:space="preserve">Place and Country of Birth</t>
  </si>
  <si>
    <t xml:space="preserve">+38</t>
  </si>
  <si>
    <t xml:space="preserve">Ukraine</t>
  </si>
  <si>
    <t xml:space="preserve">Mobile Phone</t>
  </si>
  <si>
    <t xml:space="preserve">City or Region</t>
  </si>
  <si>
    <t xml:space="preserve">Country</t>
  </si>
  <si>
    <t xml:space="preserve">Heights</t>
  </si>
  <si>
    <t xml:space="preserve">Weight</t>
  </si>
  <si>
    <t xml:space="preserve">Nationality</t>
  </si>
  <si>
    <t xml:space="preserve">Ukrainian</t>
  </si>
  <si>
    <t xml:space="preserve">Years Old</t>
  </si>
  <si>
    <t xml:space="preserve">Skype</t>
  </si>
  <si>
    <t xml:space="preserve">E-Mail</t>
  </si>
  <si>
    <t xml:space="preserve">Nearest Airport</t>
  </si>
  <si>
    <t xml:space="preserve">Size of Overall</t>
  </si>
  <si>
    <t xml:space="preserve">Size of Shoes</t>
  </si>
  <si>
    <t xml:space="preserve">vkurhan@hotmail.com</t>
  </si>
  <si>
    <t xml:space="preserve">A</t>
  </si>
  <si>
    <t xml:space="preserve">Passports and Ids</t>
  </si>
  <si>
    <t xml:space="preserve">B</t>
  </si>
  <si>
    <t xml:space="preserve">Visas</t>
  </si>
  <si>
    <t xml:space="preserve">D</t>
  </si>
  <si>
    <t xml:space="preserve">Education</t>
  </si>
  <si>
    <t xml:space="preserve">E</t>
  </si>
  <si>
    <t xml:space="preserve">Next of Kin</t>
  </si>
  <si>
    <t xml:space="preserve">Date of Expiry</t>
  </si>
  <si>
    <r>
      <rPr>
        <b val="true"/>
        <sz val="6"/>
        <color theme="9" tint="-0.5"/>
        <rFont val="Segoe UI"/>
        <family val="2"/>
        <charset val="1"/>
      </rPr>
      <t xml:space="preserve">1. </t>
    </r>
    <r>
      <rPr>
        <sz val="6"/>
        <color theme="9" tint="-0.5"/>
        <rFont val="Segoe UI"/>
        <family val="2"/>
        <charset val="1"/>
      </rPr>
      <t xml:space="preserve">Name of University, College, Academy</t>
    </r>
  </si>
  <si>
    <t xml:space="preserve">Passport</t>
  </si>
  <si>
    <t xml:space="preserve">USA</t>
  </si>
  <si>
    <t xml:space="preserve">Kherson Maritime State Academy</t>
  </si>
  <si>
    <t xml:space="preserve">Seaman's ID</t>
  </si>
  <si>
    <t xml:space="preserve">Schengen</t>
  </si>
  <si>
    <t xml:space="preserve">From:</t>
  </si>
  <si>
    <t xml:space="preserve">To:</t>
  </si>
  <si>
    <t xml:space="preserve">City:</t>
  </si>
  <si>
    <t xml:space="preserve">Degree:</t>
  </si>
  <si>
    <t xml:space="preserve">City</t>
  </si>
  <si>
    <t xml:space="preserve">Kherson</t>
  </si>
  <si>
    <t xml:space="preserve">Specialist</t>
  </si>
  <si>
    <r>
      <rPr>
        <b val="true"/>
        <sz val="6"/>
        <color theme="9" tint="-0.5"/>
        <rFont val="Segoe UI"/>
        <family val="2"/>
        <charset val="1"/>
      </rPr>
      <t xml:space="preserve">2. </t>
    </r>
    <r>
      <rPr>
        <sz val="6"/>
        <color theme="9" tint="-0.5"/>
        <rFont val="Segoe UI"/>
        <family val="2"/>
        <charset val="1"/>
      </rPr>
      <t xml:space="preserve">Name of University, College, Academy</t>
    </r>
  </si>
  <si>
    <t xml:space="preserve">Telephone(s)</t>
  </si>
  <si>
    <t xml:space="preserve">C</t>
  </si>
  <si>
    <t xml:space="preserve">Certificates</t>
  </si>
  <si>
    <t xml:space="preserve">Medical Examination</t>
  </si>
  <si>
    <t xml:space="preserve">Valid</t>
  </si>
  <si>
    <t xml:space="preserve">Notes</t>
  </si>
  <si>
    <t xml:space="preserve">Yellow Fever Vaccination</t>
  </si>
  <si>
    <t xml:space="preserve">Basic Safety</t>
  </si>
  <si>
    <t xml:space="preserve">Experience</t>
  </si>
  <si>
    <t xml:space="preserve">Hatch / Hold</t>
  </si>
  <si>
    <t xml:space="preserve">Cargoes</t>
  </si>
  <si>
    <t xml:space="preserve">Navigation</t>
  </si>
  <si>
    <t xml:space="preserve">Advanced Fire Fighting</t>
  </si>
  <si>
    <t xml:space="preserve">General</t>
  </si>
  <si>
    <t xml:space="preserve">Yes</t>
  </si>
  <si>
    <t xml:space="preserve">List General Cargoes</t>
  </si>
  <si>
    <t xml:space="preserve">Proficiency in Survival Crafts</t>
  </si>
  <si>
    <t xml:space="preserve">Gantry Crane</t>
  </si>
  <si>
    <t xml:space="preserve">V.Good</t>
  </si>
  <si>
    <t xml:space="preserve">Self-Pilotage</t>
  </si>
  <si>
    <t xml:space="preserve">Basic</t>
  </si>
  <si>
    <t xml:space="preserve">Summary: For Official Use</t>
  </si>
  <si>
    <t xml:space="preserve">Medical First Aid</t>
  </si>
  <si>
    <t xml:space="preserve">Pontoons</t>
  </si>
  <si>
    <t xml:space="preserve">H/L</t>
  </si>
  <si>
    <t xml:space="preserve">List Heavy-Lift Cargoes</t>
  </si>
  <si>
    <t xml:space="preserve">Ice-Pilotage</t>
  </si>
  <si>
    <t xml:space="preserve">No</t>
  </si>
  <si>
    <t xml:space="preserve">Medical Care</t>
  </si>
  <si>
    <t xml:space="preserve">Tween Deck</t>
  </si>
  <si>
    <t xml:space="preserve">max unit, MT</t>
  </si>
  <si>
    <t xml:space="preserve">ECDIS</t>
  </si>
  <si>
    <t xml:space="preserve">Good</t>
  </si>
  <si>
    <t xml:space="preserve">GMDSS</t>
  </si>
  <si>
    <t xml:space="preserve">GOC</t>
  </si>
  <si>
    <t xml:space="preserve">Y</t>
  </si>
  <si>
    <t xml:space="preserve">ROC</t>
  </si>
  <si>
    <t xml:space="preserve">N</t>
  </si>
  <si>
    <t xml:space="preserve">Bulkheads</t>
  </si>
  <si>
    <t xml:space="preserve">Bulk</t>
  </si>
  <si>
    <t xml:space="preserve">List Bulk Cargoes</t>
  </si>
  <si>
    <t xml:space="preserve">Hazmat</t>
  </si>
  <si>
    <t xml:space="preserve">F</t>
  </si>
  <si>
    <t xml:space="preserve">Trade Areas</t>
  </si>
  <si>
    <t xml:space="preserve">Hazmat 49</t>
  </si>
  <si>
    <t xml:space="preserve">IMO</t>
  </si>
  <si>
    <t xml:space="preserve">List IMO Cargoes</t>
  </si>
  <si>
    <t xml:space="preserve">WW</t>
  </si>
  <si>
    <t xml:space="preserve">ARPA</t>
  </si>
  <si>
    <t xml:space="preserve">Cargo Gears</t>
  </si>
  <si>
    <t xml:space="preserve">Radar Observer</t>
  </si>
  <si>
    <t xml:space="preserve">Nu.</t>
  </si>
  <si>
    <t xml:space="preserve">SWL</t>
  </si>
  <si>
    <t xml:space="preserve">Cont.</t>
  </si>
  <si>
    <t xml:space="preserve">Max. TEU</t>
  </si>
  <si>
    <t xml:space="preserve">SSO</t>
  </si>
  <si>
    <t xml:space="preserve">NMF</t>
  </si>
  <si>
    <t xml:space="preserve">x</t>
  </si>
  <si>
    <t xml:space="preserve">G</t>
  </si>
  <si>
    <t xml:space="preserve">Multinational Crew</t>
  </si>
  <si>
    <t xml:space="preserve">Liebherr</t>
  </si>
  <si>
    <t xml:space="preserve">Hatch Covers</t>
  </si>
  <si>
    <t xml:space="preserve">Ukrainian, Russian, Fillipino, Romanian, Bulgarian, Polish, Croatian, Myanmar, Indian, Tonga</t>
  </si>
  <si>
    <r>
      <rPr>
        <sz val="7"/>
        <color theme="4" tint="-0.25"/>
        <rFont val="Segoe UI"/>
        <family val="2"/>
        <charset val="1"/>
      </rPr>
      <t xml:space="preserve">ECDIS, </t>
    </r>
    <r>
      <rPr>
        <sz val="6"/>
        <color theme="4" tint="-0.25"/>
        <rFont val="Segoe UI"/>
        <family val="2"/>
        <charset val="1"/>
      </rPr>
      <t xml:space="preserve">Type Specific</t>
    </r>
  </si>
  <si>
    <t xml:space="preserve">Transas, E-Globe, Furuno</t>
  </si>
  <si>
    <t xml:space="preserve">Other</t>
  </si>
  <si>
    <t xml:space="preserve">MacGregor, TTS</t>
  </si>
  <si>
    <t xml:space="preserve">Other:</t>
  </si>
  <si>
    <t xml:space="preserve">&gt;</t>
  </si>
  <si>
    <t xml:space="preserve">Sea-Service</t>
  </si>
  <si>
    <r>
      <rPr>
        <b val="true"/>
        <sz val="9"/>
        <color rgb="FFC00000"/>
        <rFont val="Wingdings 3"/>
        <family val="1"/>
        <charset val="2"/>
      </rPr>
      <t xml:space="preserve">Æ</t>
    </r>
    <r>
      <rPr>
        <b val="true"/>
        <sz val="9"/>
        <color rgb="FFC00000"/>
        <rFont val="Arial Narrow"/>
        <family val="2"/>
        <charset val="1"/>
      </rPr>
      <t xml:space="preserve"> </t>
    </r>
  </si>
  <si>
    <t xml:space="preserve">Sea-Service for last 7 years or more, last contract on top</t>
  </si>
  <si>
    <t xml:space="preserve">ВНИМАНИЕ: послужной список за последние 7 лет или более. Последний контракт на верху.</t>
  </si>
  <si>
    <t xml:space="preserve">Name of Vessel</t>
  </si>
  <si>
    <t xml:space="preserve">Type of Vessel</t>
  </si>
  <si>
    <t xml:space="preserve">Shipmanagement</t>
  </si>
  <si>
    <t xml:space="preserve">DWT</t>
  </si>
  <si>
    <t xml:space="preserve">Charterer</t>
  </si>
  <si>
    <t xml:space="preserve">Crewing Agency</t>
  </si>
  <si>
    <t xml:space="preserve">BoC</t>
  </si>
  <si>
    <t xml:space="preserve">EoC</t>
  </si>
  <si>
    <t xml:space="preserve">Duration</t>
  </si>
  <si>
    <t xml:space="preserve">Flag</t>
  </si>
  <si>
    <t xml:space="preserve">Built</t>
  </si>
  <si>
    <t xml:space="preserve">Cranes</t>
  </si>
  <si>
    <t xml:space="preserve">City, Country</t>
  </si>
  <si>
    <t xml:space="preserve">Reason of Contract Completion</t>
  </si>
  <si>
    <t xml:space="preserve">Salary</t>
  </si>
  <si>
    <t xml:space="preserve">Panthera J</t>
  </si>
  <si>
    <t xml:space="preserve">Heavy-Lift</t>
  </si>
  <si>
    <t xml:space="preserve">ACM</t>
  </si>
  <si>
    <t xml:space="preserve">Marlow Navigation</t>
  </si>
  <si>
    <t xml:space="preserve">Liberia</t>
  </si>
  <si>
    <t xml:space="preserve">Netherlands</t>
  </si>
  <si>
    <t xml:space="preserve">Odesa, Ukraine</t>
  </si>
  <si>
    <t xml:space="preserve">End of Contract</t>
  </si>
  <si>
    <t xml:space="preserve">$</t>
  </si>
  <si>
    <t xml:space="preserve">C/O</t>
  </si>
  <si>
    <t xml:space="preserve">BBC Swift</t>
  </si>
  <si>
    <t xml:space="preserve">ACM / Jungerhans</t>
  </si>
  <si>
    <t xml:space="preserve">BBC / Intermarine</t>
  </si>
  <si>
    <t xml:space="preserve">Netherlands / Germany</t>
  </si>
  <si>
    <t xml:space="preserve">Germany</t>
  </si>
  <si>
    <t xml:space="preserve">Vessel Sold</t>
  </si>
  <si>
    <t xml:space="preserve">BOCS Africa</t>
  </si>
  <si>
    <t xml:space="preserve">Multi-Purpose</t>
  </si>
  <si>
    <t xml:space="preserve">BOCS / Liberty Blue</t>
  </si>
  <si>
    <t xml:space="preserve">BOCS / UAL</t>
  </si>
  <si>
    <t xml:space="preserve">Portugal</t>
  </si>
  <si>
    <t xml:space="preserve">BBC Rosario</t>
  </si>
  <si>
    <t xml:space="preserve">Liberty Blue</t>
  </si>
  <si>
    <t xml:space="preserve">BBC</t>
  </si>
  <si>
    <t xml:space="preserve">Marlow Navigation Cyprus</t>
  </si>
  <si>
    <t xml:space="preserve">Cyprus</t>
  </si>
  <si>
    <t xml:space="preserve">A&amp;B</t>
  </si>
  <si>
    <t xml:space="preserve">Onego Deusto</t>
  </si>
  <si>
    <t xml:space="preserve">TAS</t>
  </si>
  <si>
    <t xml:space="preserve">Onego</t>
  </si>
  <si>
    <t xml:space="preserve">Netherlands </t>
  </si>
  <si>
    <t xml:space="preserve">BBC Oregon</t>
  </si>
  <si>
    <t xml:space="preserve">Briese</t>
  </si>
  <si>
    <t xml:space="preserve">BBC Virginia</t>
  </si>
  <si>
    <t xml:space="preserve">Marshal</t>
  </si>
  <si>
    <t xml:space="preserve">Ready from:</t>
  </si>
  <si>
    <r>
      <rPr>
        <sz val="9"/>
        <color theme="9" tint="-0.25"/>
        <rFont val="Impact"/>
        <family val="2"/>
        <charset val="1"/>
      </rPr>
      <t xml:space="preserve">Initial Interview - </t>
    </r>
    <r>
      <rPr>
        <sz val="9"/>
        <color theme="4" tint="-0.25"/>
        <rFont val="Impact"/>
        <family val="2"/>
        <charset val="1"/>
      </rPr>
      <t xml:space="preserve">Crewing Office</t>
    </r>
  </si>
  <si>
    <t xml:space="preserve">Interviewer:</t>
  </si>
  <si>
    <t xml:space="preserve"> </t>
  </si>
  <si>
    <t xml:space="preserve">Date:</t>
  </si>
  <si>
    <t xml:space="preserve">Type of Interview:</t>
  </si>
  <si>
    <t xml:space="preserve">&gt; Select</t>
  </si>
  <si>
    <t xml:space="preserve">Impression</t>
  </si>
  <si>
    <t xml:space="preserve">Application Form Check</t>
  </si>
  <si>
    <t xml:space="preserve">Earliest</t>
  </si>
  <si>
    <t xml:space="preserve">Optimal</t>
  </si>
  <si>
    <t xml:space="preserve">Latest</t>
  </si>
  <si>
    <t xml:space="preserve">Need Improvement</t>
  </si>
  <si>
    <t xml:space="preserve">Meets Requirements</t>
  </si>
  <si>
    <t xml:space="preserve">Exceeds Requirements</t>
  </si>
  <si>
    <t xml:space="preserve">Period of Availability</t>
  </si>
  <si>
    <t xml:space="preserve">All important fields are filled in</t>
  </si>
  <si>
    <t xml:space="preserve">Last</t>
  </si>
  <si>
    <t xml:space="preserve">Min.</t>
  </si>
  <si>
    <t xml:space="preserve">Appraisal Criteria</t>
  </si>
  <si>
    <t xml:space="preserve">Rating</t>
  </si>
  <si>
    <t xml:space="preserve">if not, collect information and complete</t>
  </si>
  <si>
    <t xml:space="preserve">Requested Wages</t>
  </si>
  <si>
    <t xml:space="preserve">-</t>
  </si>
  <si>
    <t xml:space="preserve">Sea-Going Records</t>
  </si>
  <si>
    <t xml:space="preserve">Personality</t>
  </si>
  <si>
    <t xml:space="preserve">Reason</t>
  </si>
  <si>
    <t xml:space="preserve">Details</t>
  </si>
  <si>
    <t xml:space="preserve">Short Contract(s)?</t>
  </si>
  <si>
    <t xml:space="preserve">è</t>
  </si>
  <si>
    <t xml:space="preserve">Motivation</t>
  </si>
  <si>
    <t xml:space="preserve">Changing Employers?</t>
  </si>
  <si>
    <t xml:space="preserve">Long time ashore?</t>
  </si>
  <si>
    <t xml:space="preserve">Questions</t>
  </si>
  <si>
    <t xml:space="preserve">Reference Check</t>
  </si>
  <si>
    <t xml:space="preserve">Company / Telephone</t>
  </si>
  <si>
    <t xml:space="preserve">Name / Position</t>
  </si>
  <si>
    <t xml:space="preserve">Evaluation / Notes</t>
  </si>
  <si>
    <t xml:space="preserve">Why are you leaving your previous Employer?</t>
  </si>
  <si>
    <t xml:space="preserve">Why would you like to join our company?</t>
  </si>
  <si>
    <r>
      <rPr>
        <sz val="9"/>
        <color theme="9" tint="-0.25"/>
        <rFont val="Impact"/>
        <family val="2"/>
        <charset val="1"/>
      </rPr>
      <t xml:space="preserve">Professional Assessment - </t>
    </r>
    <r>
      <rPr>
        <sz val="9"/>
        <color theme="4" tint="-0.25"/>
        <rFont val="Impact"/>
        <family val="2"/>
        <charset val="1"/>
      </rPr>
      <t xml:space="preserve">Crewing Office</t>
    </r>
  </si>
  <si>
    <t xml:space="preserve">Assessment</t>
  </si>
  <si>
    <t xml:space="preserve">Decision</t>
  </si>
  <si>
    <t xml:space="preserve">Subjected Discussed</t>
  </si>
  <si>
    <t xml:space="preserve">Remarks</t>
  </si>
  <si>
    <t xml:space="preserve">Level</t>
  </si>
  <si>
    <t xml:space="preserve">Pro-s</t>
  </si>
  <si>
    <t xml:space="preserve">Con-s</t>
  </si>
  <si>
    <t xml:space="preserve">Cargo Operations</t>
  </si>
  <si>
    <t xml:space="preserve">&gt; Stability</t>
  </si>
  <si>
    <t xml:space="preserve">Knowledge</t>
  </si>
  <si>
    <t xml:space="preserve">&gt; Lashing</t>
  </si>
  <si>
    <t xml:space="preserve">&gt; Cranes</t>
  </si>
  <si>
    <t xml:space="preserve">ISM</t>
  </si>
  <si>
    <t xml:space="preserve">Chartering</t>
  </si>
  <si>
    <t xml:space="preserve">Classification Co.-s</t>
  </si>
  <si>
    <t xml:space="preserve">Recommended for</t>
  </si>
  <si>
    <t xml:space="preserve">English</t>
  </si>
  <si>
    <t xml:space="preserve">Newbuildings, Docks</t>
  </si>
  <si>
    <t xml:space="preserve">Accidents, Detentions, etc.</t>
  </si>
  <si>
    <t xml:space="preserve">Coasters</t>
  </si>
  <si>
    <t xml:space="preserve">List: type - port (duration)</t>
  </si>
  <si>
    <t xml:space="preserve">Geared MPV</t>
  </si>
  <si>
    <t xml:space="preserve">Heavy-Lifters</t>
  </si>
  <si>
    <t xml:space="preserve">Container</t>
  </si>
  <si>
    <t xml:space="preserve">Bulk Carriers</t>
  </si>
  <si>
    <t xml:space="preserve">&lt;other&gt;</t>
  </si>
  <si>
    <r>
      <rPr>
        <sz val="9"/>
        <color theme="9" tint="-0.25"/>
        <rFont val="Impact"/>
        <family val="2"/>
        <charset val="1"/>
      </rPr>
      <t xml:space="preserve">Final Assessment - </t>
    </r>
    <r>
      <rPr>
        <sz val="9"/>
        <color theme="4" tint="-0.25"/>
        <rFont val="Impact"/>
        <family val="2"/>
        <charset val="1"/>
      </rPr>
      <t xml:space="preserve">Head Office</t>
    </r>
  </si>
  <si>
    <t xml:space="preserve">for m/v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</si>
</sst>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yy"/>
    <numFmt numFmtId="166" formatCode="#,##0"/>
    <numFmt numFmtId="167" formatCode="0"/>
    <numFmt numFmtId="168" formatCode="@"/>
    <numFmt numFmtId="169" formatCode="##\ ##\ ##\ ##"/>
    <numFmt numFmtId="170" formatCode="General"/>
    <numFmt numFmtId="171" formatCode="0.0"/>
  </numFmts>
  <fonts count="10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7"/>
      <color theme="0"/>
      <name val="Segoe UI"/>
      <family val="2"/>
      <charset val="1"/>
    </font>
    <font>
      <sz val="7"/>
      <color theme="0" tint="-0.05"/>
      <name val="Impact"/>
      <family val="2"/>
      <charset val="1"/>
    </font>
    <font>
      <b val="true"/>
      <sz val="11"/>
      <color theme="4" tint="-0.25"/>
      <name val="Segoe UI"/>
      <family val="2"/>
      <charset val="1"/>
    </font>
    <font>
      <b val="true"/>
      <sz val="12"/>
      <color theme="0"/>
      <name val="Segoe UI"/>
      <family val="2"/>
      <charset val="1"/>
    </font>
    <font>
      <sz val="4"/>
      <color theme="4" tint="-0.25"/>
      <name val="Arial Narrow"/>
      <family val="2"/>
      <charset val="1"/>
    </font>
    <font>
      <b val="true"/>
      <sz val="9"/>
      <color theme="4" tint="-0.25"/>
      <name val="Segoe UI"/>
      <family val="2"/>
      <charset val="1"/>
    </font>
    <font>
      <sz val="7"/>
      <color theme="4" tint="-0.25"/>
      <name val="Segoe UI"/>
      <family val="2"/>
      <charset val="1"/>
    </font>
    <font>
      <sz val="4"/>
      <name val="Segoe UI"/>
      <family val="2"/>
      <charset val="1"/>
    </font>
    <font>
      <sz val="10"/>
      <color theme="9" tint="-0.25"/>
      <name val="Haettenschweiler"/>
      <family val="2"/>
      <charset val="1"/>
    </font>
    <font>
      <sz val="8"/>
      <color theme="9" tint="-0.25"/>
      <name val="Haettenschweiler"/>
      <family val="2"/>
      <charset val="1"/>
    </font>
    <font>
      <sz val="9"/>
      <color theme="0"/>
      <name val="Impact"/>
      <family val="2"/>
      <charset val="1"/>
    </font>
    <font>
      <sz val="8"/>
      <color theme="9" tint="-0.25"/>
      <name val="Impact"/>
      <family val="2"/>
      <charset val="1"/>
    </font>
    <font>
      <sz val="8"/>
      <name val="Segoe UI"/>
      <family val="2"/>
      <charset val="1"/>
    </font>
    <font>
      <b val="true"/>
      <sz val="8"/>
      <color theme="6" tint="-0.25"/>
      <name val="Segoe UI"/>
      <family val="2"/>
      <charset val="1"/>
    </font>
    <font>
      <sz val="6"/>
      <color theme="0"/>
      <name val="Segoe UI"/>
      <family val="2"/>
      <charset val="1"/>
    </font>
    <font>
      <sz val="7"/>
      <name val="Segoe UI"/>
      <family val="2"/>
      <charset val="1"/>
    </font>
    <font>
      <b val="true"/>
      <sz val="24"/>
      <color theme="9" tint="-0.5"/>
      <name val="Arial Narrow"/>
      <family val="2"/>
      <charset val="1"/>
    </font>
    <font>
      <b val="true"/>
      <sz val="10"/>
      <color theme="4" tint="-0.25"/>
      <name val="Segoe UI"/>
      <family val="2"/>
      <charset val="1"/>
    </font>
    <font>
      <b val="true"/>
      <sz val="12"/>
      <color theme="4" tint="-0.25"/>
      <name val="Segoe UI"/>
      <family val="2"/>
      <charset val="1"/>
    </font>
    <font>
      <sz val="6"/>
      <color theme="9" tint="-0.5"/>
      <name val="Impact"/>
      <family val="2"/>
      <charset val="1"/>
    </font>
    <font>
      <b val="true"/>
      <sz val="7"/>
      <color theme="4" tint="-0.25"/>
      <name val="Segoe UI"/>
      <family val="2"/>
      <charset val="1"/>
    </font>
    <font>
      <sz val="14"/>
      <color theme="4" tint="0.3999"/>
      <name val="Haettenschweiler"/>
      <family val="2"/>
      <charset val="1"/>
    </font>
    <font>
      <sz val="8"/>
      <color theme="0"/>
      <name val="Impact"/>
      <family val="2"/>
      <charset val="1"/>
    </font>
    <font>
      <b val="true"/>
      <sz val="8"/>
      <color theme="4" tint="-0.25"/>
      <name val="Segoe UI"/>
      <family val="2"/>
      <charset val="1"/>
    </font>
    <font>
      <b val="true"/>
      <sz val="8"/>
      <color theme="9" tint="-0.5"/>
      <name val="Segoe UI"/>
      <family val="2"/>
      <charset val="1"/>
    </font>
    <font>
      <b val="true"/>
      <sz val="8"/>
      <color theme="2" tint="-0.75"/>
      <name val="Segoe UI"/>
      <family val="2"/>
      <charset val="1"/>
    </font>
    <font>
      <sz val="6"/>
      <color theme="4" tint="0.3999"/>
      <name val="Segoe UI"/>
      <family val="2"/>
      <charset val="1"/>
    </font>
    <font>
      <b val="true"/>
      <sz val="6"/>
      <color theme="9" tint="-0.5"/>
      <name val="Segoe UI"/>
      <family val="2"/>
      <charset val="1"/>
    </font>
    <font>
      <sz val="6"/>
      <color theme="9" tint="-0.5"/>
      <name val="Segoe UI"/>
      <family val="2"/>
      <charset val="1"/>
    </font>
    <font>
      <sz val="6"/>
      <color theme="2" tint="-0.5"/>
      <name val="Segoe UI"/>
      <family val="2"/>
      <charset val="1"/>
    </font>
    <font>
      <sz val="7"/>
      <name val="Arial"/>
      <family val="2"/>
      <charset val="204"/>
    </font>
    <font>
      <b val="true"/>
      <sz val="7"/>
      <color theme="9" tint="-0.5"/>
      <name val="Segoe UI"/>
      <family val="2"/>
      <charset val="1"/>
    </font>
    <font>
      <b val="true"/>
      <sz val="7"/>
      <color theme="2" tint="-0.5"/>
      <name val="Segoe UI"/>
      <family val="2"/>
      <charset val="1"/>
    </font>
    <font>
      <sz val="7"/>
      <color theme="6" tint="-0.5"/>
      <name val="Segoe UI"/>
      <family val="2"/>
      <charset val="1"/>
    </font>
    <font>
      <sz val="7"/>
      <color theme="6" tint="-0.5"/>
      <name val="Segoe UI"/>
      <family val="2"/>
      <charset val="204"/>
    </font>
    <font>
      <sz val="14"/>
      <color theme="9" tint="-0.25"/>
      <name val="Haettenschweiler"/>
      <family val="2"/>
      <charset val="1"/>
    </font>
    <font>
      <b val="true"/>
      <sz val="8"/>
      <color theme="6" tint="-0.5"/>
      <name val="Segoe UI"/>
      <family val="2"/>
      <charset val="1"/>
    </font>
    <font>
      <sz val="6"/>
      <color theme="6" tint="-0.25"/>
      <name val="Segoe UI"/>
      <family val="2"/>
      <charset val="1"/>
    </font>
    <font>
      <sz val="7"/>
      <color theme="6" tint="-0.25"/>
      <name val="Segoe UI"/>
      <family val="2"/>
      <charset val="1"/>
    </font>
    <font>
      <b val="true"/>
      <sz val="7"/>
      <color theme="6" tint="-0.25"/>
      <name val="Segoe UI"/>
      <family val="2"/>
      <charset val="1"/>
    </font>
    <font>
      <b val="true"/>
      <sz val="6"/>
      <color theme="6" tint="-0.25"/>
      <name val="Arial"/>
      <family val="2"/>
      <charset val="1"/>
    </font>
    <font>
      <sz val="7"/>
      <color theme="2" tint="-0.75"/>
      <name val="Segoe UI"/>
      <family val="2"/>
      <charset val="1"/>
    </font>
    <font>
      <b val="true"/>
      <sz val="7"/>
      <color theme="0"/>
      <name val="Segoe UI"/>
      <family val="2"/>
      <charset val="1"/>
    </font>
    <font>
      <b val="true"/>
      <sz val="6"/>
      <color theme="2" tint="-0.75"/>
      <name val="Segoe UI"/>
      <family val="2"/>
      <charset val="1"/>
    </font>
    <font>
      <b val="true"/>
      <sz val="6"/>
      <color theme="4" tint="-0.25"/>
      <name val="Segoe UI"/>
      <family val="2"/>
      <charset val="1"/>
    </font>
    <font>
      <b val="true"/>
      <sz val="6"/>
      <color theme="0"/>
      <name val="Arial Narrow"/>
      <family val="2"/>
      <charset val="1"/>
    </font>
    <font>
      <b val="true"/>
      <sz val="6"/>
      <color theme="6" tint="-0.25"/>
      <name val="Segoe UI"/>
      <family val="2"/>
      <charset val="1"/>
    </font>
    <font>
      <b val="true"/>
      <sz val="6"/>
      <color theme="6" tint="-0.5"/>
      <name val="Segoe UI"/>
      <family val="2"/>
      <charset val="1"/>
    </font>
    <font>
      <sz val="6"/>
      <color theme="4" tint="-0.25"/>
      <name val="Segoe UI"/>
      <family val="2"/>
      <charset val="1"/>
    </font>
    <font>
      <b val="true"/>
      <sz val="7"/>
      <name val="Segoe UI"/>
      <family val="2"/>
      <charset val="1"/>
    </font>
    <font>
      <b val="true"/>
      <sz val="9"/>
      <color rgb="FFC00000"/>
      <name val="Wingdings 3"/>
      <family val="1"/>
      <charset val="2"/>
    </font>
    <font>
      <b val="true"/>
      <sz val="9"/>
      <color rgb="FFC00000"/>
      <name val="Arial Narrow"/>
      <family val="2"/>
      <charset val="1"/>
    </font>
    <font>
      <sz val="7"/>
      <color rgb="FFC00000"/>
      <name val="Impact"/>
      <family val="2"/>
      <charset val="1"/>
    </font>
    <font>
      <b val="true"/>
      <sz val="7"/>
      <color rgb="FFC00000"/>
      <name val="Arial Narrow"/>
      <family val="2"/>
      <charset val="1"/>
    </font>
    <font>
      <sz val="9"/>
      <color theme="9" tint="-0.25"/>
      <name val="Haettenschweiler"/>
      <family val="2"/>
      <charset val="1"/>
    </font>
    <font>
      <sz val="7"/>
      <color theme="9" tint="-0.25"/>
      <name val="Haettenschweiler"/>
      <family val="2"/>
      <charset val="1"/>
    </font>
    <font>
      <sz val="14"/>
      <color theme="0"/>
      <name val="Haettenschweiler"/>
      <family val="2"/>
      <charset val="1"/>
    </font>
    <font>
      <sz val="7"/>
      <color theme="0"/>
      <name val="Arial Narrow"/>
      <family val="2"/>
      <charset val="1"/>
    </font>
    <font>
      <sz val="7"/>
      <name val="Arial"/>
      <family val="2"/>
      <charset val="128"/>
    </font>
    <font>
      <b val="true"/>
      <sz val="5"/>
      <color theme="6" tint="-0.25"/>
      <name val="Segoe UI"/>
      <family val="2"/>
      <charset val="1"/>
    </font>
    <font>
      <sz val="5"/>
      <color theme="0" tint="-0.35"/>
      <name val="Segoe UI"/>
      <family val="2"/>
      <charset val="1"/>
    </font>
    <font>
      <b val="true"/>
      <sz val="8"/>
      <color theme="0"/>
      <name val="Segoe UI"/>
      <family val="2"/>
      <charset val="1"/>
    </font>
    <font>
      <sz val="7"/>
      <color theme="4" tint="-0.25"/>
      <name val="Segoe UI"/>
      <family val="2"/>
      <charset val="204"/>
    </font>
    <font>
      <b val="true"/>
      <sz val="8"/>
      <color theme="4" tint="-0.25"/>
      <name val="Segoe UI"/>
      <family val="2"/>
      <charset val="204"/>
    </font>
    <font>
      <b val="true"/>
      <sz val="7"/>
      <color theme="4" tint="-0.25"/>
      <name val="Segoe UI"/>
      <family val="2"/>
      <charset val="204"/>
    </font>
    <font>
      <sz val="4"/>
      <color theme="0"/>
      <name val="Segoe UI"/>
      <family val="2"/>
      <charset val="1"/>
    </font>
    <font>
      <sz val="9"/>
      <color theme="9" tint="-0.25"/>
      <name val="Impact"/>
      <family val="2"/>
      <charset val="1"/>
    </font>
    <font>
      <sz val="9"/>
      <color theme="4" tint="-0.25"/>
      <name val="Impact"/>
      <family val="2"/>
      <charset val="1"/>
    </font>
    <font>
      <sz val="7"/>
      <color theme="2" tint="-0.5"/>
      <name val="Segoe UI"/>
      <family val="2"/>
      <charset val="1"/>
    </font>
    <font>
      <b val="true"/>
      <sz val="12"/>
      <color theme="2" tint="-0.5"/>
      <name val="Segoe UI"/>
      <family val="2"/>
      <charset val="1"/>
    </font>
    <font>
      <b val="true"/>
      <sz val="10"/>
      <color theme="0"/>
      <name val="Segoe UI"/>
      <family val="2"/>
      <charset val="1"/>
    </font>
    <font>
      <b val="true"/>
      <sz val="10"/>
      <color theme="2" tint="-0.5"/>
      <name val="Segoe UI"/>
      <family val="2"/>
      <charset val="1"/>
    </font>
    <font>
      <b val="true"/>
      <sz val="10"/>
      <color theme="5" tint="-0.25"/>
      <name val="Segoe UI"/>
      <family val="2"/>
      <charset val="1"/>
    </font>
    <font>
      <sz val="6"/>
      <color theme="5" tint="-0.25"/>
      <name val="Segoe UI"/>
      <family val="2"/>
      <charset val="1"/>
    </font>
    <font>
      <b val="true"/>
      <sz val="10"/>
      <name val="Segoe UI"/>
      <family val="2"/>
      <charset val="1"/>
    </font>
    <font>
      <sz val="6"/>
      <color theme="3"/>
      <name val="Segoe UI"/>
      <family val="2"/>
      <charset val="1"/>
    </font>
    <font>
      <sz val="6"/>
      <color theme="9" tint="-0.25"/>
      <name val="Segoe UI"/>
      <family val="2"/>
      <charset val="1"/>
    </font>
    <font>
      <sz val="6"/>
      <color rgb="FF00B050"/>
      <name val="Segoe UI"/>
      <family val="2"/>
      <charset val="1"/>
    </font>
    <font>
      <sz val="4"/>
      <color theme="2" tint="-0.5"/>
      <name val="Segoe UI"/>
      <family val="2"/>
      <charset val="1"/>
    </font>
    <font>
      <sz val="6"/>
      <color theme="2" tint="-0.75"/>
      <name val="Segoe UI"/>
      <family val="2"/>
      <charset val="1"/>
    </font>
    <font>
      <b val="true"/>
      <sz val="10"/>
      <color theme="0"/>
      <name val="Webdings"/>
      <family val="1"/>
      <charset val="2"/>
    </font>
    <font>
      <sz val="5"/>
      <color theme="2" tint="-0.5"/>
      <name val="Wingdings"/>
      <family val="0"/>
      <charset val="2"/>
    </font>
    <font>
      <sz val="6"/>
      <color theme="2" tint="-0.25"/>
      <name val="Segoe UI"/>
      <family val="2"/>
      <charset val="1"/>
    </font>
    <font>
      <b val="true"/>
      <sz val="7"/>
      <color theme="2" tint="-0.75"/>
      <name val="Segoe UI"/>
      <family val="2"/>
      <charset val="1"/>
    </font>
    <font>
      <sz val="7"/>
      <color theme="4" tint="0.3999"/>
      <name val="Segoe UI"/>
      <family val="2"/>
      <charset val="1"/>
    </font>
    <font>
      <b val="true"/>
      <sz val="7"/>
      <color theme="4" tint="0.3999"/>
      <name val="Segoe UI"/>
      <family val="2"/>
      <charset val="1"/>
    </font>
    <font>
      <b val="true"/>
      <sz val="12"/>
      <color theme="4" tint="0.3999"/>
      <name val="Segoe UI"/>
      <family val="2"/>
      <charset val="1"/>
    </font>
    <font>
      <b val="true"/>
      <sz val="10"/>
      <color theme="3" tint="-0.25"/>
      <name val="Segoe UI"/>
      <family val="2"/>
      <charset val="1"/>
    </font>
    <font>
      <b val="true"/>
      <sz val="10"/>
      <color theme="4" tint="0.3999"/>
      <name val="Segoe UI"/>
      <family val="2"/>
      <charset val="1"/>
    </font>
    <font>
      <sz val="7"/>
      <color theme="4" tint="-0.25"/>
      <name val="Calibri"/>
      <family val="2"/>
      <charset val="1"/>
    </font>
    <font>
      <sz val="7"/>
      <color theme="4" tint="-0.5"/>
      <name val="Calibri"/>
      <family val="2"/>
      <charset val="1"/>
    </font>
    <font>
      <sz val="4"/>
      <color theme="3"/>
      <name val="Segoe UI"/>
      <family val="2"/>
      <charset val="1"/>
    </font>
    <font>
      <b val="true"/>
      <sz val="7"/>
      <color rgb="FF00B050"/>
      <name val="Segoe UI"/>
      <family val="2"/>
      <charset val="1"/>
    </font>
    <font>
      <b val="true"/>
      <sz val="7"/>
      <color theme="5" tint="-0.25"/>
      <name val="Segoe UI"/>
      <family val="2"/>
      <charset val="1"/>
    </font>
    <font>
      <sz val="6"/>
      <name val="Segoe UI"/>
      <family val="2"/>
      <charset val="1"/>
    </font>
    <font>
      <b val="true"/>
      <sz val="4"/>
      <color theme="9" tint="-0.5"/>
      <name val="Segoe UI"/>
      <family val="2"/>
      <charset val="1"/>
    </font>
    <font>
      <b val="true"/>
      <sz val="7"/>
      <color theme="4" tint="-0.5"/>
      <name val="Arial"/>
      <family val="2"/>
      <charset val="1"/>
    </font>
    <font>
      <sz val="7"/>
      <color theme="4" tint="-0.25"/>
      <name val="Arial"/>
      <family val="2"/>
      <charset val="1"/>
    </font>
    <font>
      <b val="true"/>
      <sz val="10"/>
      <color theme="6" tint="-0.25"/>
      <name val="Segoe UI"/>
      <family val="2"/>
      <charset val="1"/>
    </font>
    <font>
      <sz val="4"/>
      <color theme="6" tint="-0.25"/>
      <name val="Segoe UI"/>
      <family val="2"/>
      <charset val="1"/>
    </font>
    <font>
      <b val="true"/>
      <sz val="12"/>
      <color theme="6" tint="-0.25"/>
      <name val="Segoe UI"/>
      <family val="2"/>
      <charset val="1"/>
    </font>
    <font>
      <sz val="7"/>
      <color theme="6" tint="-0.5"/>
      <name val="Calibri"/>
      <family val="2"/>
      <charset val="1"/>
    </font>
    <font>
      <b val="true"/>
      <sz val="7"/>
      <color theme="6" tint="-0.5"/>
      <name val="Segoe UI"/>
      <family val="2"/>
      <charset val="1"/>
    </font>
    <font>
      <b val="true"/>
      <sz val="4"/>
      <color theme="6" tint="-0.25"/>
      <name val="Segoe U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D9"/>
      </patternFill>
    </fill>
    <fill>
      <patternFill patternType="solid">
        <fgColor theme="4" tint="0.3999"/>
        <bgColor rgb="FFA7C0DE"/>
      </patternFill>
    </fill>
    <fill>
      <patternFill patternType="solid">
        <fgColor theme="6" tint="-0.25"/>
        <bgColor rgb="FF948A54"/>
      </patternFill>
    </fill>
    <fill>
      <patternFill patternType="solid">
        <fgColor theme="4" tint="-0.25"/>
        <bgColor rgb="FF296F82"/>
      </patternFill>
    </fill>
    <fill>
      <patternFill patternType="solid">
        <fgColor theme="4" tint="0.7999"/>
        <bgColor rgb="FFE6E0EC"/>
      </patternFill>
    </fill>
    <fill>
      <patternFill patternType="solid">
        <fgColor theme="6" tint="0.3999"/>
        <bgColor rgb="FFD7E4BD"/>
      </patternFill>
    </fill>
    <fill>
      <patternFill patternType="solid">
        <fgColor theme="9" tint="-0.25"/>
        <bgColor rgb="FF984807"/>
      </patternFill>
    </fill>
    <fill>
      <patternFill patternType="solid">
        <fgColor theme="6" tint="0.7999"/>
        <bgColor rgb="FFEEECE1"/>
      </patternFill>
    </fill>
    <fill>
      <patternFill patternType="solid">
        <fgColor theme="9" tint="0.3999"/>
        <bgColor rgb="FFE6B9B8"/>
      </patternFill>
    </fill>
    <fill>
      <patternFill patternType="solid">
        <fgColor theme="9" tint="0.7999"/>
        <bgColor rgb="FFEEECE1"/>
      </patternFill>
    </fill>
    <fill>
      <patternFill patternType="solid">
        <fgColor theme="2" tint="-0.5"/>
        <bgColor rgb="FF77933C"/>
      </patternFill>
    </fill>
    <fill>
      <patternFill patternType="solid">
        <fgColor theme="2" tint="-0.1"/>
        <bgColor rgb="FFD9D9D9"/>
      </patternFill>
    </fill>
    <fill>
      <patternFill patternType="solid">
        <fgColor theme="2"/>
        <bgColor rgb="FFEBF1DE"/>
      </patternFill>
    </fill>
    <fill>
      <patternFill patternType="solid">
        <fgColor theme="0" tint="-0.05"/>
        <bgColor rgb="FFEEECE1"/>
      </patternFill>
    </fill>
    <fill>
      <patternFill patternType="solid">
        <fgColor theme="6" tint="0.5999"/>
        <bgColor rgb="FFDDD9C3"/>
      </patternFill>
    </fill>
    <fill>
      <patternFill patternType="solid">
        <fgColor theme="4" tint="0.5999"/>
        <bgColor rgb="FFC6D9F1"/>
      </patternFill>
    </fill>
    <fill>
      <patternFill patternType="solid">
        <fgColor theme="2" tint="-0.25"/>
        <bgColor rgb="FFC3D69B"/>
      </patternFill>
    </fill>
    <fill>
      <patternFill patternType="solid">
        <fgColor theme="9" tint="0.5999"/>
        <bgColor rgb="FFDDD9C3"/>
      </patternFill>
    </fill>
    <fill>
      <patternFill patternType="solid">
        <fgColor theme="3" tint="0.7999"/>
        <bgColor rgb="FFB9CDE5"/>
      </patternFill>
    </fill>
  </fills>
  <borders count="19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/>
      </bottom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 style="thin">
        <color theme="0"/>
      </left>
      <right style="thin">
        <color theme="0"/>
      </right>
      <top/>
      <bottom/>
      <diagonal/>
    </border>
    <border diagonalUp="false" diagonalDown="false">
      <left style="thin">
        <color theme="0"/>
      </left>
      <right/>
      <top/>
      <bottom/>
      <diagonal/>
    </border>
    <border diagonalUp="false" diagonalDown="false">
      <left/>
      <right/>
      <top style="thin">
        <color theme="0"/>
      </top>
      <bottom/>
      <diagonal/>
    </border>
    <border diagonalUp="false" diagonalDown="false">
      <left style="thin">
        <color theme="0"/>
      </left>
      <right/>
      <top/>
      <bottom style="thin">
        <color theme="0"/>
      </bottom>
      <diagonal/>
    </border>
    <border diagonalUp="false" diagonalDown="false">
      <left/>
      <right/>
      <top/>
      <bottom style="thin">
        <color rgb="FFFFFFD9"/>
      </bottom>
      <diagonal/>
    </border>
    <border diagonalUp="false" diagonalDown="false">
      <left style="thin">
        <color theme="6" tint="-0.25"/>
      </left>
      <right style="thin">
        <color theme="6" tint="-0.25"/>
      </right>
      <top style="thin">
        <color theme="6" tint="-0.25"/>
      </top>
      <bottom style="thin">
        <color theme="6" tint="-0.25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/>
      <diagonal/>
    </border>
    <border diagonalUp="false" diagonalDown="false">
      <left style="thin">
        <color theme="0"/>
      </left>
      <right style="thin">
        <color theme="0"/>
      </right>
      <top/>
      <bottom style="thin">
        <color theme="0"/>
      </bottom>
      <diagonal/>
    </border>
    <border diagonalUp="false" diagonalDown="false">
      <left style="medium">
        <color theme="4" tint="0.3998"/>
      </left>
      <right/>
      <top style="medium">
        <color theme="4" tint="0.3998"/>
      </top>
      <bottom/>
      <diagonal/>
    </border>
    <border diagonalUp="false" diagonalDown="false">
      <left/>
      <right/>
      <top style="medium">
        <color theme="4" tint="0.3998"/>
      </top>
      <bottom/>
      <diagonal/>
    </border>
    <border diagonalUp="false" diagonalDown="false">
      <left/>
      <right style="medium">
        <color theme="4" tint="0.3998"/>
      </right>
      <top style="medium">
        <color theme="4" tint="0.3998"/>
      </top>
      <bottom/>
      <diagonal/>
    </border>
    <border diagonalUp="false" diagonalDown="false">
      <left style="medium">
        <color theme="9" tint="0.3997"/>
      </left>
      <right/>
      <top style="medium">
        <color theme="9" tint="0.3997"/>
      </top>
      <bottom/>
      <diagonal/>
    </border>
    <border diagonalUp="false" diagonalDown="false">
      <left/>
      <right style="medium">
        <color theme="9" tint="0.3997"/>
      </right>
      <top style="medium">
        <color theme="9" tint="0.3997"/>
      </top>
      <bottom/>
      <diagonal/>
    </border>
    <border diagonalUp="false" diagonalDown="false">
      <left style="medium">
        <color theme="2" tint="-0.5"/>
      </left>
      <right/>
      <top style="medium">
        <color theme="2" tint="-0.5"/>
      </top>
      <bottom/>
      <diagonal/>
    </border>
    <border diagonalUp="false" diagonalDown="false">
      <left/>
      <right style="medium">
        <color theme="2" tint="-0.5"/>
      </right>
      <top style="medium">
        <color theme="2" tint="-0.5"/>
      </top>
      <bottom/>
      <diagonal/>
    </border>
    <border diagonalUp="false" diagonalDown="false">
      <left style="medium">
        <color theme="4" tint="0.3998"/>
      </left>
      <right/>
      <top/>
      <bottom/>
      <diagonal/>
    </border>
    <border diagonalUp="false" diagonalDown="false">
      <left/>
      <right style="medium">
        <color theme="4" tint="0.3998"/>
      </right>
      <top/>
      <bottom/>
      <diagonal/>
    </border>
    <border diagonalUp="false" diagonalDown="false">
      <left style="medium">
        <color theme="9" tint="0.3997"/>
      </left>
      <right style="medium">
        <color theme="9" tint="0.3997"/>
      </right>
      <top/>
      <bottom/>
      <diagonal/>
    </border>
    <border diagonalUp="false" diagonalDown="false">
      <left style="medium">
        <color theme="2" tint="-0.5"/>
      </left>
      <right/>
      <top/>
      <bottom style="hair">
        <color theme="2" tint="-0.5"/>
      </bottom>
      <diagonal/>
    </border>
    <border diagonalUp="false" diagonalDown="false">
      <left/>
      <right/>
      <top/>
      <bottom style="hair">
        <color theme="2" tint="-0.5"/>
      </bottom>
      <diagonal/>
    </border>
    <border diagonalUp="false" diagonalDown="false">
      <left/>
      <right style="medium">
        <color theme="2" tint="-0.5"/>
      </right>
      <top/>
      <bottom style="hair">
        <color theme="2" tint="-0.5"/>
      </bottom>
      <diagonal/>
    </border>
    <border diagonalUp="false" diagonalDown="false">
      <left style="medium">
        <color theme="4" tint="0.3998"/>
      </left>
      <right style="hair">
        <color theme="4" tint="0.3999"/>
      </right>
      <top/>
      <bottom/>
      <diagonal/>
    </border>
    <border diagonalUp="false" diagonalDown="false">
      <left style="hair">
        <color theme="4" tint="0.3999"/>
      </left>
      <right/>
      <top/>
      <bottom style="hair">
        <color theme="4" tint="0.3999"/>
      </bottom>
      <diagonal/>
    </border>
    <border diagonalUp="false" diagonalDown="false">
      <left style="medium">
        <color theme="2" tint="-0.5"/>
      </left>
      <right style="hair">
        <color theme="2" tint="-0.5"/>
      </right>
      <top style="hair">
        <color theme="2" tint="-0.5"/>
      </top>
      <bottom style="hair">
        <color theme="2" tint="-0.5"/>
      </bottom>
      <diagonal/>
    </border>
    <border diagonalUp="false" diagonalDown="false">
      <left style="hair">
        <color theme="2" tint="-0.5"/>
      </left>
      <right style="hair">
        <color theme="2" tint="-0.5"/>
      </right>
      <top style="hair">
        <color theme="2" tint="-0.5"/>
      </top>
      <bottom style="hair">
        <color theme="2" tint="-0.5"/>
      </bottom>
      <diagonal/>
    </border>
    <border diagonalUp="false" diagonalDown="false">
      <left style="hair">
        <color theme="2" tint="-0.5"/>
      </left>
      <right style="medium">
        <color theme="2" tint="-0.5"/>
      </right>
      <top style="hair">
        <color theme="2" tint="-0.5"/>
      </top>
      <bottom style="hair">
        <color theme="2" tint="-0.5"/>
      </bottom>
      <diagonal/>
    </border>
    <border diagonalUp="false" diagonalDown="false">
      <left style="hair">
        <color theme="4" tint="0.3999"/>
      </left>
      <right/>
      <top style="hair">
        <color theme="4" tint="0.3999"/>
      </top>
      <bottom/>
      <diagonal/>
    </border>
    <border diagonalUp="false" diagonalDown="false">
      <left style="medium">
        <color theme="9" tint="0.3997"/>
      </left>
      <right/>
      <top/>
      <bottom/>
      <diagonal/>
    </border>
    <border diagonalUp="false" diagonalDown="false">
      <left/>
      <right style="medium">
        <color theme="9" tint="0.3997"/>
      </right>
      <top/>
      <bottom/>
      <diagonal/>
    </border>
    <border diagonalUp="false" diagonalDown="false">
      <left style="medium">
        <color theme="2" tint="-0.5"/>
      </left>
      <right/>
      <top style="hair">
        <color theme="2" tint="-0.5"/>
      </top>
      <bottom style="hair">
        <color theme="2" tint="-0.5"/>
      </bottom>
      <diagonal/>
    </border>
    <border diagonalUp="false" diagonalDown="false">
      <left/>
      <right style="medium">
        <color theme="2" tint="-0.5"/>
      </right>
      <top style="hair">
        <color theme="2" tint="-0.5"/>
      </top>
      <bottom style="hair">
        <color theme="2" tint="-0.5"/>
      </bottom>
      <diagonal/>
    </border>
    <border diagonalUp="false" diagonalDown="false">
      <left style="medium">
        <color theme="4" tint="0.3998"/>
      </left>
      <right/>
      <top/>
      <bottom style="medium">
        <color theme="4" tint="0.3998"/>
      </bottom>
      <diagonal/>
    </border>
    <border diagonalUp="false" diagonalDown="false">
      <left/>
      <right/>
      <top/>
      <bottom style="medium">
        <color theme="4" tint="0.3998"/>
      </bottom>
      <diagonal/>
    </border>
    <border diagonalUp="false" diagonalDown="false">
      <left/>
      <right style="medium">
        <color theme="4" tint="0.3998"/>
      </right>
      <top/>
      <bottom style="medium">
        <color theme="4" tint="0.3998"/>
      </bottom>
      <diagonal/>
    </border>
    <border diagonalUp="false" diagonalDown="false">
      <left style="medium">
        <color theme="9" tint="0.3997"/>
      </left>
      <right style="hair">
        <color theme="9" tint="0.3997"/>
      </right>
      <top/>
      <bottom style="thin">
        <color theme="9" tint="0.3997"/>
      </bottom>
      <diagonal/>
    </border>
    <border diagonalUp="false" diagonalDown="false">
      <left style="hair">
        <color theme="9" tint="0.3997"/>
      </left>
      <right style="hair">
        <color theme="9" tint="0.3997"/>
      </right>
      <top/>
      <bottom style="thin">
        <color theme="9" tint="0.3997"/>
      </bottom>
      <diagonal/>
    </border>
    <border diagonalUp="false" diagonalDown="false">
      <left style="hair">
        <color theme="9" tint="0.3997"/>
      </left>
      <right style="medium">
        <color theme="9" tint="0.3997"/>
      </right>
      <top/>
      <bottom style="thin">
        <color theme="9" tint="0.3997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hair">
        <color theme="2" tint="-0.5"/>
      </top>
      <bottom style="hair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hair">
        <color theme="2" tint="-0.5"/>
      </top>
      <bottom style="medium">
        <color theme="2" tint="-0.5"/>
      </bottom>
      <diagonal/>
    </border>
    <border diagonalUp="false" diagonalDown="false">
      <left style="medium">
        <color theme="6" tint="0.3997"/>
      </left>
      <right/>
      <top style="medium">
        <color theme="6" tint="0.3997"/>
      </top>
      <bottom/>
      <diagonal/>
    </border>
    <border diagonalUp="false" diagonalDown="false">
      <left/>
      <right style="medium">
        <color theme="6" tint="0.3997"/>
      </right>
      <top style="medium">
        <color theme="6" tint="0.3997"/>
      </top>
      <bottom/>
      <diagonal/>
    </border>
    <border diagonalUp="false" diagonalDown="false">
      <left/>
      <right/>
      <top style="medium">
        <color theme="6" tint="0.3999"/>
      </top>
      <bottom/>
      <diagonal/>
    </border>
    <border diagonalUp="false" diagonalDown="false">
      <left style="medium">
        <color theme="6" tint="0.3997"/>
      </left>
      <right/>
      <top/>
      <bottom style="medium">
        <color theme="0"/>
      </bottom>
      <diagonal/>
    </border>
    <border diagonalUp="false" diagonalDown="false">
      <left/>
      <right/>
      <top/>
      <bottom style="medium">
        <color theme="0"/>
      </bottom>
      <diagonal/>
    </border>
    <border diagonalUp="false" diagonalDown="false">
      <left/>
      <right style="medium">
        <color theme="6" tint="0.3997"/>
      </right>
      <top/>
      <bottom/>
      <diagonal/>
    </border>
    <border diagonalUp="false" diagonalDown="false">
      <left style="medium">
        <color theme="6" tint="0.3998"/>
      </left>
      <right/>
      <top style="thin">
        <color theme="6" tint="0.3997"/>
      </top>
      <bottom/>
      <diagonal/>
    </border>
    <border diagonalUp="false" diagonalDown="false">
      <left/>
      <right/>
      <top style="thin">
        <color theme="6" tint="0.3997"/>
      </top>
      <bottom/>
      <diagonal/>
    </border>
    <border diagonalUp="false" diagonalDown="false">
      <left style="thin">
        <color theme="6" tint="0.3999"/>
      </left>
      <right style="thin">
        <color theme="6" tint="0.3999"/>
      </right>
      <top style="thin">
        <color theme="6" tint="0.3997"/>
      </top>
      <bottom style="thin">
        <color theme="6" tint="0.3999"/>
      </bottom>
      <diagonal/>
    </border>
    <border diagonalUp="false" diagonalDown="false">
      <left style="thin">
        <color theme="6" tint="0.3998"/>
      </left>
      <right style="medium">
        <color theme="6" tint="0.3998"/>
      </right>
      <top style="thin">
        <color theme="6" tint="0.3998"/>
      </top>
      <bottom style="thin">
        <color theme="6" tint="0.3998"/>
      </bottom>
      <diagonal/>
    </border>
    <border diagonalUp="false" diagonalDown="false">
      <left style="medium">
        <color theme="6" tint="0.3997"/>
      </left>
      <right/>
      <top/>
      <bottom/>
      <diagonal/>
    </border>
    <border diagonalUp="false" diagonalDown="false">
      <left/>
      <right style="thin">
        <color theme="0"/>
      </right>
      <top style="medium">
        <color theme="0"/>
      </top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medium">
        <color theme="0"/>
      </top>
      <bottom/>
      <diagonal/>
    </border>
    <border diagonalUp="false" diagonalDown="false">
      <left style="thin">
        <color theme="0"/>
      </left>
      <right/>
      <top style="medium">
        <color theme="0"/>
      </top>
      <bottom/>
      <diagonal/>
    </border>
    <border diagonalUp="false" diagonalDown="false">
      <left/>
      <right/>
      <top style="medium">
        <color theme="0"/>
      </top>
      <bottom/>
      <diagonal/>
    </border>
    <border diagonalUp="false" diagonalDown="false">
      <left/>
      <right style="thin">
        <color theme="6" tint="0.3998"/>
      </right>
      <top/>
      <bottom/>
      <diagonal/>
    </border>
    <border diagonalUp="false" diagonalDown="false">
      <left style="medium">
        <color theme="4" tint="0.3997"/>
      </left>
      <right style="hair">
        <color theme="4" tint="0.3998"/>
      </right>
      <top style="medium">
        <color theme="4" tint="0.3997"/>
      </top>
      <bottom style="hair">
        <color theme="4" tint="0.3998"/>
      </bottom>
      <diagonal/>
    </border>
    <border diagonalUp="false" diagonalDown="false">
      <left style="hair">
        <color theme="4" tint="0.3998"/>
      </left>
      <right style="medium">
        <color theme="4" tint="0.3997"/>
      </right>
      <top style="medium">
        <color theme="4" tint="0.3997"/>
      </top>
      <bottom style="hair">
        <color theme="4" tint="0.3998"/>
      </bottom>
      <diagonal/>
    </border>
    <border diagonalUp="false" diagonalDown="false">
      <left/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medium">
        <color theme="4" tint="0.3997"/>
      </left>
      <right style="thin">
        <color theme="0"/>
      </right>
      <top style="thin">
        <color theme="4" tint="0.3998"/>
      </top>
      <bottom/>
      <diagonal/>
    </border>
    <border diagonalUp="false" diagonalDown="false">
      <left/>
      <right style="hair">
        <color theme="4" tint="0.3998"/>
      </right>
      <top style="thin">
        <color theme="4" tint="0.3998"/>
      </top>
      <bottom style="hair">
        <color theme="0"/>
      </bottom>
      <diagonal/>
    </border>
    <border diagonalUp="false" diagonalDown="false">
      <left style="hair">
        <color theme="4" tint="0.3998"/>
      </left>
      <right style="hair">
        <color theme="4" tint="0.3998"/>
      </right>
      <top style="thin">
        <color theme="4" tint="0.3998"/>
      </top>
      <bottom style="hair">
        <color theme="4" tint="0.3998"/>
      </bottom>
      <diagonal/>
    </border>
    <border diagonalUp="false" diagonalDown="false">
      <left style="hair">
        <color theme="4" tint="0.3998"/>
      </left>
      <right style="medium">
        <color theme="4" tint="0.3997"/>
      </right>
      <top style="thin">
        <color theme="4" tint="0.3998"/>
      </top>
      <bottom style="hair">
        <color theme="4" tint="0.3998"/>
      </bottom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 style="medium">
        <color theme="6" tint="0.3998"/>
      </left>
      <right style="thin">
        <color theme="6" tint="0.3998"/>
      </right>
      <top/>
      <bottom style="thin">
        <color theme="6" tint="0.3997"/>
      </bottom>
      <diagonal/>
    </border>
    <border diagonalUp="false" diagonalDown="false">
      <left/>
      <right/>
      <top/>
      <bottom style="thin">
        <color theme="6" tint="0.3997"/>
      </bottom>
      <diagonal/>
    </border>
    <border diagonalUp="false" diagonalDown="false">
      <left/>
      <right style="hair">
        <color theme="4" tint="0.3998"/>
      </right>
      <top style="hair">
        <color theme="0"/>
      </top>
      <bottom style="hair">
        <color theme="0"/>
      </bottom>
      <diagonal/>
    </border>
    <border diagonalUp="false" diagonalDown="false">
      <left style="hair">
        <color theme="4" tint="0.3998"/>
      </left>
      <right style="hair">
        <color theme="4" tint="0.3998"/>
      </right>
      <top style="hair">
        <color theme="4" tint="0.3998"/>
      </top>
      <bottom style="hair">
        <color theme="4" tint="0.3998"/>
      </bottom>
      <diagonal/>
    </border>
    <border diagonalUp="false" diagonalDown="false">
      <left style="hair">
        <color theme="4" tint="0.3998"/>
      </left>
      <right style="medium">
        <color theme="4" tint="0.3997"/>
      </right>
      <top style="hair">
        <color theme="4" tint="0.3998"/>
      </top>
      <bottom style="hair">
        <color theme="4" tint="0.3998"/>
      </bottom>
      <diagonal/>
    </border>
    <border diagonalUp="false" diagonalDown="false">
      <left style="thin">
        <color theme="4" tint="0.3999"/>
      </left>
      <right style="thin">
        <color theme="4" tint="0.3999"/>
      </right>
      <top style="thin">
        <color theme="4" tint="0.3999"/>
      </top>
      <bottom style="thin">
        <color theme="4" tint="0.3999"/>
      </bottom>
      <diagonal/>
    </border>
    <border diagonalUp="false" diagonalDown="false">
      <left/>
      <right style="thin">
        <color theme="6" tint="0.3999"/>
      </right>
      <top style="thin">
        <color theme="6" tint="0.3997"/>
      </top>
      <bottom/>
      <diagonal/>
    </border>
    <border diagonalUp="false" diagonalDown="false">
      <left style="medium">
        <color theme="6" tint="0.3999"/>
      </left>
      <right/>
      <top/>
      <bottom style="thin">
        <color theme="6" tint="0.3999"/>
      </bottom>
      <diagonal/>
    </border>
    <border diagonalUp="false" diagonalDown="false">
      <left/>
      <right style="medium">
        <color theme="6" tint="0.3999"/>
      </right>
      <top/>
      <bottom style="thin">
        <color theme="6" tint="0.3999"/>
      </bottom>
      <diagonal/>
    </border>
    <border diagonalUp="false" diagonalDown="false">
      <left/>
      <right style="hair">
        <color theme="4" tint="0.3998"/>
      </right>
      <top style="hair">
        <color theme="0"/>
      </top>
      <bottom/>
      <diagonal/>
    </border>
    <border diagonalUp="false" diagonalDown="false">
      <left style="hair">
        <color theme="4" tint="0.3998"/>
      </left>
      <right style="hair">
        <color theme="4" tint="0.3998"/>
      </right>
      <top style="hair">
        <color theme="4" tint="0.3998"/>
      </top>
      <bottom/>
      <diagonal/>
    </border>
    <border diagonalUp="false" diagonalDown="false">
      <left style="hair">
        <color theme="4" tint="0.3998"/>
      </left>
      <right style="medium">
        <color theme="4" tint="0.3997"/>
      </right>
      <top style="hair">
        <color theme="4" tint="0.3998"/>
      </top>
      <bottom style="thin">
        <color theme="4" tint="0.3997"/>
      </bottom>
      <diagonal/>
    </border>
    <border diagonalUp="false" diagonalDown="false">
      <left style="medium">
        <color theme="6" tint="0.3997"/>
      </left>
      <right/>
      <top/>
      <bottom style="medium">
        <color theme="6" tint="0.3997"/>
      </bottom>
      <diagonal/>
    </border>
    <border diagonalUp="false" diagonalDown="false">
      <left/>
      <right/>
      <top/>
      <bottom style="medium">
        <color theme="6" tint="0.3997"/>
      </bottom>
      <diagonal/>
    </border>
    <border diagonalUp="false" diagonalDown="false">
      <left/>
      <right style="medium">
        <color theme="6" tint="0.3997"/>
      </right>
      <top/>
      <bottom style="medium">
        <color theme="6" tint="0.3997"/>
      </bottom>
      <diagonal/>
    </border>
    <border diagonalUp="false" diagonalDown="false">
      <left/>
      <right style="medium">
        <color theme="6" tint="0.3999"/>
      </right>
      <top style="thin">
        <color theme="6" tint="0.3999"/>
      </top>
      <bottom/>
      <diagonal/>
    </border>
    <border diagonalUp="false" diagonalDown="false">
      <left style="medium">
        <color theme="4" tint="0.3997"/>
      </left>
      <right style="thin">
        <color theme="0"/>
      </right>
      <top style="thin">
        <color theme="4" tint="0.3997"/>
      </top>
      <bottom style="thin">
        <color theme="4" tint="0.3997"/>
      </bottom>
      <diagonal/>
    </border>
    <border diagonalUp="false" diagonalDown="false">
      <left style="medium">
        <color theme="6" tint="0.3999"/>
      </left>
      <right style="medium">
        <color theme="6" tint="0.3999"/>
      </right>
      <top/>
      <bottom style="thin">
        <color theme="6" tint="0.3999"/>
      </bottom>
      <diagonal/>
    </border>
    <border diagonalUp="false" diagonalDown="false">
      <left style="medium">
        <color theme="6" tint="0.3998"/>
      </left>
      <right/>
      <top style="thin">
        <color theme="6" tint="0.3997"/>
      </top>
      <bottom style="medium">
        <color theme="6" tint="0.3998"/>
      </bottom>
      <diagonal/>
    </border>
    <border diagonalUp="false" diagonalDown="false">
      <left/>
      <right/>
      <top style="thin">
        <color theme="6" tint="0.3997"/>
      </top>
      <bottom style="medium">
        <color theme="6" tint="0.3998"/>
      </bottom>
      <diagonal/>
    </border>
    <border diagonalUp="false" diagonalDown="false">
      <left style="thin">
        <color theme="6" tint="0.3999"/>
      </left>
      <right style="thin">
        <color theme="6" tint="0.3999"/>
      </right>
      <top style="thin">
        <color theme="6" tint="0.3997"/>
      </top>
      <bottom style="medium">
        <color theme="6" tint="0.3998"/>
      </bottom>
      <diagonal/>
    </border>
    <border diagonalUp="false" diagonalDown="false">
      <left/>
      <right style="thin">
        <color theme="6" tint="0.3998"/>
      </right>
      <top/>
      <bottom style="medium">
        <color theme="6" tint="0.3998"/>
      </bottom>
      <diagonal/>
    </border>
    <border diagonalUp="false" diagonalDown="false">
      <left/>
      <right style="hair">
        <color theme="4" tint="0.3998"/>
      </right>
      <top style="hair">
        <color theme="0"/>
      </top>
      <bottom style="thin">
        <color theme="4" tint="0.3997"/>
      </bottom>
      <diagonal/>
    </border>
    <border diagonalUp="false" diagonalDown="false">
      <left style="hair">
        <color theme="4" tint="0.3998"/>
      </left>
      <right style="hair">
        <color theme="4" tint="0.3998"/>
      </right>
      <top style="hair">
        <color theme="4" tint="0.3998"/>
      </top>
      <bottom style="thin">
        <color theme="4" tint="0.3997"/>
      </bottom>
      <diagonal/>
    </border>
    <border diagonalUp="false" diagonalDown="false">
      <left style="medium">
        <color theme="4" tint="0.3997"/>
      </left>
      <right style="thin">
        <color theme="0"/>
      </right>
      <top/>
      <bottom style="medium">
        <color theme="4" tint="0.3997"/>
      </bottom>
      <diagonal/>
    </border>
    <border diagonalUp="false" diagonalDown="false">
      <left/>
      <right style="hair">
        <color theme="4" tint="0.3998"/>
      </right>
      <top/>
      <bottom style="hair">
        <color theme="0"/>
      </bottom>
      <diagonal/>
    </border>
    <border diagonalUp="false" diagonalDown="false">
      <left style="hair">
        <color theme="4" tint="0.3998"/>
      </left>
      <right style="hair">
        <color theme="4" tint="0.3998"/>
      </right>
      <top/>
      <bottom style="hair">
        <color theme="4" tint="0.3998"/>
      </bottom>
      <diagonal/>
    </border>
    <border diagonalUp="false" diagonalDown="false">
      <left/>
      <right/>
      <top style="thin">
        <color theme="0"/>
      </top>
      <bottom style="thin">
        <color theme="0"/>
      </bottom>
      <diagonal/>
    </border>
    <border diagonalUp="false" diagonalDown="false">
      <left style="medium">
        <color theme="6" tint="0.3998"/>
      </left>
      <right style="medium">
        <color theme="6" tint="0.3998"/>
      </right>
      <top/>
      <bottom style="medium">
        <color theme="6" tint="0.3998"/>
      </bottom>
      <diagonal/>
    </border>
    <border diagonalUp="false" diagonalDown="false">
      <left/>
      <right style="hair">
        <color theme="4" tint="0.3999"/>
      </right>
      <top/>
      <bottom/>
      <diagonal/>
    </border>
    <border diagonalUp="false" diagonalDown="false">
      <left style="hair">
        <color theme="4" tint="0.3999"/>
      </left>
      <right/>
      <top style="hair">
        <color theme="4" tint="0.3999"/>
      </top>
      <bottom style="hair">
        <color theme="4" tint="0.3999"/>
      </bottom>
      <diagonal/>
    </border>
    <border diagonalUp="false" diagonalDown="false">
      <left/>
      <right style="hair">
        <color theme="4" tint="0.3999"/>
      </right>
      <top/>
      <bottom style="medium">
        <color theme="4" tint="0.3998"/>
      </bottom>
      <diagonal/>
    </border>
    <border diagonalUp="false" diagonalDown="false">
      <left style="hair">
        <color theme="4" tint="0.3999"/>
      </left>
      <right/>
      <top/>
      <bottom style="medium">
        <color theme="4" tint="0.3998"/>
      </bottom>
      <diagonal/>
    </border>
    <border diagonalUp="false" diagonalDown="false">
      <left/>
      <right style="hair">
        <color theme="4" tint="0.3998"/>
      </right>
      <top style="hair">
        <color theme="0"/>
      </top>
      <bottom style="medium">
        <color theme="4" tint="0.3997"/>
      </bottom>
      <diagonal/>
    </border>
    <border diagonalUp="false" diagonalDown="false">
      <left style="hair">
        <color theme="4" tint="0.3998"/>
      </left>
      <right style="hair">
        <color theme="4" tint="0.3998"/>
      </right>
      <top style="hair">
        <color theme="4" tint="0.3998"/>
      </top>
      <bottom style="medium">
        <color theme="4" tint="0.3997"/>
      </bottom>
      <diagonal/>
    </border>
    <border diagonalUp="false" diagonalDown="false">
      <left style="thin">
        <color theme="0"/>
      </left>
      <right/>
      <top style="thin">
        <color theme="0"/>
      </top>
      <bottom/>
      <diagonal/>
    </border>
    <border diagonalUp="false" diagonalDown="false">
      <left/>
      <right style="thin">
        <color theme="0"/>
      </right>
      <top/>
      <bottom style="thin">
        <color theme="0"/>
      </bottom>
      <diagonal/>
    </border>
    <border diagonalUp="false" diagonalDown="false">
      <left style="thin">
        <color theme="4" tint="0.5999"/>
      </left>
      <right style="thin">
        <color theme="4" tint="0.5999"/>
      </right>
      <top style="thin">
        <color theme="4" tint="0.5999"/>
      </top>
      <bottom style="thin">
        <color theme="4" tint="0.5999"/>
      </bottom>
      <diagonal/>
    </border>
    <border diagonalUp="false" diagonalDown="false">
      <left/>
      <right style="thin">
        <color theme="4" tint="0.5999"/>
      </right>
      <top/>
      <bottom/>
      <diagonal/>
    </border>
    <border diagonalUp="false" diagonalDown="false">
      <left style="thin">
        <color theme="4" tint="0.5999"/>
      </left>
      <right style="thin">
        <color theme="4" tint="0.5999"/>
      </right>
      <top/>
      <bottom/>
      <diagonal/>
    </border>
    <border diagonalUp="false" diagonalDown="false">
      <left style="thin">
        <color theme="4" tint="0.5999"/>
      </left>
      <right style="thin">
        <color theme="4" tint="0.5999"/>
      </right>
      <top style="thin">
        <color theme="0"/>
      </top>
      <bottom/>
      <diagonal/>
    </border>
    <border diagonalUp="false" diagonalDown="false">
      <left style="thin">
        <color theme="4" tint="0.5999"/>
      </left>
      <right/>
      <top style="thin">
        <color theme="0"/>
      </top>
      <bottom/>
      <diagonal/>
    </border>
    <border diagonalUp="false" diagonalDown="false">
      <left style="thin">
        <color theme="4" tint="0.5999"/>
      </left>
      <right/>
      <top/>
      <bottom/>
      <diagonal/>
    </border>
    <border diagonalUp="false" diagonalDown="false">
      <left style="thin">
        <color theme="4" tint="0.3999"/>
      </left>
      <right/>
      <top/>
      <bottom/>
      <diagonal/>
    </border>
    <border diagonalUp="false" diagonalDown="false">
      <left style="thin">
        <color theme="0"/>
      </left>
      <right style="thin">
        <color theme="4" tint="0.5999"/>
      </right>
      <top/>
      <bottom/>
      <diagonal/>
    </border>
    <border diagonalUp="false" diagonalDown="false">
      <left/>
      <right style="thin">
        <color theme="4" tint="0.5999"/>
      </right>
      <top style="thin">
        <color theme="0"/>
      </top>
      <bottom style="thin">
        <color theme="4" tint="0.5999"/>
      </bottom>
      <diagonal/>
    </border>
    <border diagonalUp="false" diagonalDown="false">
      <left/>
      <right/>
      <top/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0"/>
      </right>
      <top style="medium">
        <color theme="2" tint="-0.5"/>
      </top>
      <bottom style="thin">
        <color theme="0"/>
      </bottom>
      <diagonal/>
    </border>
    <border diagonalUp="false" diagonalDown="false">
      <left style="thin">
        <color theme="0"/>
      </left>
      <right/>
      <top style="medium">
        <color theme="2" tint="-0.5"/>
      </top>
      <bottom/>
      <diagonal/>
    </border>
    <border diagonalUp="false" diagonalDown="false">
      <left/>
      <right/>
      <top style="medium">
        <color theme="2" tint="-0.5"/>
      </top>
      <bottom/>
      <diagonal/>
    </border>
    <border diagonalUp="false" diagonalDown="false">
      <left/>
      <right style="medium">
        <color theme="2" tint="-0.5"/>
      </right>
      <top/>
      <bottom/>
      <diagonal/>
    </border>
    <border diagonalUp="false" diagonalDown="false">
      <left style="thin">
        <color theme="2" tint="-0.5"/>
      </left>
      <right/>
      <top style="thin">
        <color theme="2" tint="-0.5"/>
      </top>
      <bottom/>
      <diagonal/>
    </border>
    <border diagonalUp="false" diagonalDown="false">
      <left/>
      <right/>
      <top style="thin">
        <color theme="2" tint="-0.5"/>
      </top>
      <bottom/>
      <diagonal/>
    </border>
    <border diagonalUp="false" diagonalDown="false">
      <left/>
      <right style="thin">
        <color theme="2" tint="-0.5"/>
      </right>
      <top style="thin">
        <color theme="2" tint="-0.5"/>
      </top>
      <bottom/>
      <diagonal/>
    </border>
    <border diagonalUp="false" diagonalDown="false">
      <left style="medium">
        <color theme="2" tint="-0.5"/>
      </left>
      <right/>
      <top/>
      <bottom/>
      <diagonal/>
    </border>
    <border diagonalUp="false" diagonalDown="false">
      <left style="thin">
        <color theme="2" tint="-0.5"/>
      </left>
      <right/>
      <top/>
      <bottom/>
      <diagonal/>
    </border>
    <border diagonalUp="false" diagonalDown="false">
      <left/>
      <right style="thin">
        <color theme="2" tint="-0.5"/>
      </right>
      <top/>
      <bottom/>
      <diagonal/>
    </border>
    <border diagonalUp="false" diagonalDown="false">
      <left style="thin">
        <color theme="2" tint="-0.5"/>
      </left>
      <right style="thin">
        <color theme="2" tint="-0.5"/>
      </right>
      <top/>
      <bottom/>
      <diagonal/>
    </border>
    <border diagonalUp="false" diagonalDown="false">
      <left/>
      <right/>
      <top/>
      <bottom style="thin">
        <color theme="2" tint="-0.5"/>
      </bottom>
      <diagonal/>
    </border>
    <border diagonalUp="false" diagonalDown="false">
      <left/>
      <right/>
      <top/>
      <bottom style="thin">
        <color theme="2" tint="-0.1"/>
      </bottom>
      <diagonal/>
    </border>
    <border diagonalUp="false" diagonalDown="false">
      <left/>
      <right style="hair">
        <color theme="0"/>
      </right>
      <top/>
      <bottom style="hair">
        <color theme="0"/>
      </bottom>
      <diagonal/>
    </border>
    <border diagonalUp="false" diagonalDown="false">
      <left style="hair">
        <color theme="0"/>
      </left>
      <right style="hair">
        <color theme="0"/>
      </right>
      <top/>
      <bottom style="hair">
        <color theme="0"/>
      </bottom>
      <diagonal/>
    </border>
    <border diagonalUp="false" diagonalDown="false">
      <left style="thin">
        <color theme="2" tint="-0.5"/>
      </left>
      <right/>
      <top/>
      <bottom style="thin">
        <color theme="2" tint="-0.5"/>
      </bottom>
      <diagonal/>
    </border>
    <border diagonalUp="false" diagonalDown="false">
      <left/>
      <right style="thin">
        <color theme="2" tint="-0.5"/>
      </right>
      <top/>
      <bottom style="thin">
        <color theme="2" tint="-0.5"/>
      </bottom>
      <diagonal/>
    </border>
    <border diagonalUp="false" diagonalDown="false">
      <left/>
      <right/>
      <top style="thin">
        <color theme="2" tint="-0.1"/>
      </top>
      <bottom style="thin">
        <color theme="2" tint="-0.1"/>
      </bottom>
      <diagonal/>
    </border>
    <border diagonalUp="false" diagonalDown="false">
      <left/>
      <right style="hair">
        <color theme="0"/>
      </right>
      <top style="hair">
        <color theme="0"/>
      </top>
      <bottom style="hair">
        <color theme="0"/>
      </bottom>
      <diagonal/>
    </border>
    <border diagonalUp="false" diagonalDown="false"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 diagonalUp="false" diagonalDown="false">
      <left/>
      <right/>
      <top style="thin">
        <color theme="2" tint="-0.1"/>
      </top>
      <bottom/>
      <diagonal/>
    </border>
    <border diagonalUp="false" diagonalDown="false">
      <left style="medium">
        <color theme="2" tint="-0.5"/>
      </left>
      <right/>
      <top/>
      <bottom style="medium">
        <color theme="2" tint="-0.5"/>
      </bottom>
      <diagonal/>
    </border>
    <border diagonalUp="false" diagonalDown="false">
      <left/>
      <right style="medium">
        <color theme="2" tint="-0.5"/>
      </right>
      <top/>
      <bottom style="medium">
        <color theme="2" tint="-0.5"/>
      </bottom>
      <diagonal/>
    </border>
    <border diagonalUp="false" diagonalDown="false">
      <left style="medium">
        <color theme="2" tint="-0.5"/>
      </left>
      <right/>
      <top style="thin">
        <color theme="0"/>
      </top>
      <bottom/>
      <diagonal/>
    </border>
    <border diagonalUp="false" diagonalDown="false">
      <left style="hair">
        <color theme="2" tint="-0.5"/>
      </left>
      <right style="hair">
        <color theme="2" tint="-0.5"/>
      </right>
      <top/>
      <bottom style="thin">
        <color theme="2" tint="-0.5"/>
      </bottom>
      <diagonal/>
    </border>
    <border diagonalUp="false" diagonalDown="false">
      <left style="hair">
        <color theme="2" tint="-0.5"/>
      </left>
      <right/>
      <top/>
      <bottom style="thin">
        <color theme="2" tint="-0.5"/>
      </bottom>
      <diagonal/>
    </border>
    <border diagonalUp="false" diagonalDown="false">
      <left style="thin">
        <color theme="2" tint="-0.5"/>
      </left>
      <right style="hair">
        <color theme="2" tint="-0.5"/>
      </right>
      <top style="thin">
        <color theme="2" tint="-0.5"/>
      </top>
      <bottom style="hair">
        <color theme="2" tint="-0.5"/>
      </bottom>
      <diagonal/>
    </border>
    <border diagonalUp="false" diagonalDown="false">
      <left style="hair">
        <color theme="2" tint="-0.5"/>
      </left>
      <right style="hair">
        <color theme="2" tint="-0.5"/>
      </right>
      <top style="thin">
        <color theme="2" tint="-0.5"/>
      </top>
      <bottom style="hair">
        <color theme="2" tint="-0.5"/>
      </bottom>
      <diagonal/>
    </border>
    <border diagonalUp="false" diagonalDown="false">
      <left style="hair">
        <color theme="2" tint="-0.5"/>
      </left>
      <right style="thin">
        <color theme="2" tint="-0.5"/>
      </right>
      <top style="thin">
        <color theme="2" tint="-0.5"/>
      </top>
      <bottom style="hair">
        <color theme="2" tint="-0.5"/>
      </bottom>
      <diagonal/>
    </border>
    <border diagonalUp="false" diagonalDown="false">
      <left style="hair">
        <color theme="2" tint="-0.5"/>
      </left>
      <right style="thin">
        <color theme="2" tint="-0.5"/>
      </right>
      <top style="hair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hair">
        <color theme="2" tint="-0.5"/>
      </right>
      <top style="hair">
        <color theme="2" tint="-0.5"/>
      </top>
      <bottom style="thin">
        <color theme="2" tint="-0.5"/>
      </bottom>
      <diagonal/>
    </border>
    <border diagonalUp="false" diagonalDown="false">
      <left style="hair">
        <color theme="2" tint="-0.5"/>
      </left>
      <right style="hair">
        <color theme="2" tint="-0.5"/>
      </right>
      <top style="hair">
        <color theme="2" tint="-0.5"/>
      </top>
      <bottom style="thin">
        <color theme="2" tint="-0.5"/>
      </bottom>
      <diagonal/>
    </border>
    <border diagonalUp="false" diagonalDown="false">
      <left/>
      <right/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4" tint="0.3998"/>
      </left>
      <right style="thin">
        <color theme="0"/>
      </right>
      <top style="medium">
        <color theme="4" tint="0.3998"/>
      </top>
      <bottom/>
      <diagonal/>
    </border>
    <border diagonalUp="false" diagonalDown="false">
      <left style="thin">
        <color theme="0"/>
      </left>
      <right/>
      <top style="medium">
        <color theme="4" tint="0.3998"/>
      </top>
      <bottom/>
      <diagonal/>
    </border>
    <border diagonalUp="false" diagonalDown="false">
      <left/>
      <right style="thin">
        <color theme="0"/>
      </right>
      <top style="medium">
        <color theme="4" tint="0.3998"/>
      </top>
      <bottom/>
      <diagonal/>
    </border>
    <border diagonalUp="false" diagonalDown="false">
      <left style="medium">
        <color theme="4" tint="0.3998"/>
      </left>
      <right style="thin">
        <color theme="0"/>
      </right>
      <top style="medium">
        <color theme="4" tint="0.3998"/>
      </top>
      <bottom style="thin">
        <color theme="4" tint="0.3999"/>
      </bottom>
      <diagonal/>
    </border>
    <border diagonalUp="false" diagonalDown="false">
      <left style="thin">
        <color theme="0"/>
      </left>
      <right/>
      <top style="medium">
        <color theme="4" tint="0.3998"/>
      </top>
      <bottom style="thin">
        <color theme="4" tint="0.3999"/>
      </bottom>
      <diagonal/>
    </border>
    <border diagonalUp="false" diagonalDown="false">
      <left/>
      <right style="medium">
        <color theme="4" tint="0.3998"/>
      </right>
      <top style="medium">
        <color theme="4" tint="0.3998"/>
      </top>
      <bottom style="thin">
        <color theme="4" tint="0.3999"/>
      </bottom>
      <diagonal/>
    </border>
    <border diagonalUp="false" diagonalDown="false">
      <left/>
      <right/>
      <top/>
      <bottom style="thin">
        <color theme="4" tint="0.3999"/>
      </bottom>
      <diagonal/>
    </border>
    <border diagonalUp="false" diagonalDown="false">
      <left style="thin">
        <color theme="4" tint="0.3999"/>
      </left>
      <right style="hair">
        <color theme="4" tint="0.3999"/>
      </right>
      <top style="thin">
        <color theme="4" tint="0.3999"/>
      </top>
      <bottom style="thin">
        <color theme="4" tint="0.3999"/>
      </bottom>
      <diagonal/>
    </border>
    <border diagonalUp="false" diagonalDown="false">
      <left style="hair">
        <color theme="4" tint="0.3999"/>
      </left>
      <right/>
      <top style="thin">
        <color theme="4" tint="0.3999"/>
      </top>
      <bottom style="thin">
        <color theme="4" tint="0.3999"/>
      </bottom>
      <diagonal/>
    </border>
    <border diagonalUp="false" diagonalDown="false">
      <left/>
      <right style="thin">
        <color theme="4" tint="0.3999"/>
      </right>
      <top style="thin">
        <color theme="4" tint="0.3999"/>
      </top>
      <bottom style="thin">
        <color theme="4" tint="0.3999"/>
      </bottom>
      <diagonal/>
    </border>
    <border diagonalUp="false" diagonalDown="false">
      <left style="medium">
        <color theme="4" tint="0.3998"/>
      </left>
      <right style="thin">
        <color theme="4" tint="0.3998"/>
      </right>
      <top/>
      <bottom style="thin">
        <color theme="4" tint="0.3998"/>
      </bottom>
      <diagonal/>
    </border>
    <border diagonalUp="false" diagonalDown="false">
      <left style="thin">
        <color theme="4" tint="0.3998"/>
      </left>
      <right style="medium">
        <color theme="4" tint="0.3998"/>
      </right>
      <top/>
      <bottom style="thin">
        <color theme="4" tint="0.3998"/>
      </bottom>
      <diagonal/>
    </border>
    <border diagonalUp="false" diagonalDown="false">
      <left style="medium">
        <color theme="4" tint="0.3998"/>
      </left>
      <right style="thin">
        <color theme="4" tint="0.3998"/>
      </right>
      <top style="thin">
        <color theme="4" tint="0.3998"/>
      </top>
      <bottom style="thin">
        <color theme="4" tint="0.3998"/>
      </bottom>
      <diagonal/>
    </border>
    <border diagonalUp="false" diagonalDown="false">
      <left style="thin">
        <color theme="4" tint="0.3998"/>
      </left>
      <right style="medium">
        <color theme="4" tint="0.3998"/>
      </right>
      <top style="thin">
        <color theme="4" tint="0.3998"/>
      </top>
      <bottom style="thin">
        <color theme="4" tint="0.3998"/>
      </bottom>
      <diagonal/>
    </border>
    <border diagonalUp="false" diagonalDown="false">
      <left/>
      <right/>
      <top/>
      <bottom style="thin">
        <color theme="4" tint="0.5999"/>
      </bottom>
      <diagonal/>
    </border>
    <border diagonalUp="false" diagonalDown="false">
      <left/>
      <right/>
      <top style="thin">
        <color theme="4" tint="0.5999"/>
      </top>
      <bottom style="thin">
        <color theme="4" tint="0.5999"/>
      </bottom>
      <diagonal/>
    </border>
    <border diagonalUp="false" diagonalDown="false">
      <left style="medium">
        <color theme="4" tint="0.3998"/>
      </left>
      <right style="thin">
        <color theme="4" tint="0.3998"/>
      </right>
      <top style="thin">
        <color theme="4" tint="0.3998"/>
      </top>
      <bottom style="medium">
        <color theme="4" tint="0.3998"/>
      </bottom>
      <diagonal/>
    </border>
    <border diagonalUp="false" diagonalDown="false">
      <left/>
      <right/>
      <top style="thin">
        <color theme="4" tint="0.5999"/>
      </top>
      <bottom/>
      <diagonal/>
    </border>
    <border diagonalUp="false" diagonalDown="false">
      <left/>
      <right style="hair">
        <color theme="0"/>
      </right>
      <top style="hair">
        <color theme="0"/>
      </top>
      <bottom/>
      <diagonal/>
    </border>
    <border diagonalUp="false" diagonalDown="false">
      <left style="hair">
        <color theme="0"/>
      </left>
      <right style="hair">
        <color theme="0"/>
      </right>
      <top style="hair">
        <color theme="0"/>
      </top>
      <bottom/>
      <diagonal/>
    </border>
    <border diagonalUp="false" diagonalDown="false">
      <left style="thin">
        <color theme="4" tint="-0.25"/>
      </left>
      <right style="thin">
        <color theme="4" tint="-0.25"/>
      </right>
      <top style="thin">
        <color theme="4" tint="-0.25"/>
      </top>
      <bottom style="thin">
        <color theme="4" tint="-0.25"/>
      </bottom>
      <diagonal/>
    </border>
    <border diagonalUp="false" diagonalDown="false">
      <left/>
      <right style="thin">
        <color theme="4" tint="-0.25"/>
      </right>
      <top/>
      <bottom/>
      <diagonal/>
    </border>
    <border diagonalUp="false" diagonalDown="false">
      <left style="medium">
        <color theme="6" tint="-0.25"/>
      </left>
      <right style="thin">
        <color theme="0"/>
      </right>
      <top style="medium">
        <color theme="6" tint="-0.25"/>
      </top>
      <bottom/>
      <diagonal/>
    </border>
    <border diagonalUp="false" diagonalDown="false">
      <left style="thin">
        <color theme="0"/>
      </left>
      <right/>
      <top style="medium">
        <color theme="6" tint="-0.25"/>
      </top>
      <bottom/>
      <diagonal/>
    </border>
    <border diagonalUp="false" diagonalDown="false">
      <left/>
      <right/>
      <top style="medium">
        <color theme="6" tint="-0.25"/>
      </top>
      <bottom/>
      <diagonal/>
    </border>
    <border diagonalUp="false" diagonalDown="false">
      <left/>
      <right style="thin">
        <color theme="0"/>
      </right>
      <top style="medium">
        <color theme="6" tint="-0.25"/>
      </top>
      <bottom/>
      <diagonal/>
    </border>
    <border diagonalUp="false" diagonalDown="false">
      <left/>
      <right style="medium">
        <color theme="6" tint="-0.25"/>
      </right>
      <top style="medium">
        <color theme="6" tint="-0.25"/>
      </top>
      <bottom/>
      <diagonal/>
    </border>
    <border diagonalUp="false" diagonalDown="false">
      <left style="medium">
        <color theme="6" tint="-0.25"/>
      </left>
      <right style="thin">
        <color theme="0"/>
      </right>
      <top style="medium">
        <color theme="6" tint="-0.25"/>
      </top>
      <bottom style="thin">
        <color theme="4" tint="0.3999"/>
      </bottom>
      <diagonal/>
    </border>
    <border diagonalUp="false" diagonalDown="false">
      <left style="thin">
        <color theme="0"/>
      </left>
      <right/>
      <top style="medium">
        <color theme="6" tint="-0.25"/>
      </top>
      <bottom style="thin">
        <color theme="4" tint="0.3999"/>
      </bottom>
      <diagonal/>
    </border>
    <border diagonalUp="false" diagonalDown="false">
      <left/>
      <right style="medium">
        <color theme="6" tint="-0.25"/>
      </right>
      <top style="medium">
        <color theme="6" tint="-0.25"/>
      </top>
      <bottom style="thin">
        <color theme="6" tint="-0.25"/>
      </bottom>
      <diagonal/>
    </border>
    <border diagonalUp="false" diagonalDown="false">
      <left/>
      <right style="medium">
        <color theme="6" tint="-0.25"/>
      </right>
      <top/>
      <bottom/>
      <diagonal/>
    </border>
    <border diagonalUp="false" diagonalDown="false">
      <left style="medium">
        <color theme="6" tint="-0.25"/>
      </left>
      <right/>
      <top/>
      <bottom/>
      <diagonal/>
    </border>
    <border diagonalUp="false" diagonalDown="false">
      <left style="medium">
        <color theme="6" tint="-0.25"/>
      </left>
      <right/>
      <top style="thin">
        <color theme="6" tint="-0.25"/>
      </top>
      <bottom style="thin">
        <color theme="6" tint="-0.25"/>
      </bottom>
      <diagonal/>
    </border>
    <border diagonalUp="false" diagonalDown="false">
      <left/>
      <right style="medium">
        <color theme="6" tint="-0.25"/>
      </right>
      <top style="thin">
        <color theme="6" tint="-0.25"/>
      </top>
      <bottom style="thin">
        <color theme="6" tint="-0.25"/>
      </bottom>
      <diagonal/>
    </border>
    <border diagonalUp="false" diagonalDown="false">
      <left style="thin">
        <color theme="6" tint="-0.25"/>
      </left>
      <right/>
      <top style="thin">
        <color theme="6" tint="-0.25"/>
      </top>
      <bottom style="hair">
        <color theme="6" tint="-0.25"/>
      </bottom>
      <diagonal/>
    </border>
    <border diagonalUp="false" diagonalDown="false">
      <left/>
      <right style="thin">
        <color theme="6" tint="-0.25"/>
      </right>
      <top style="thin">
        <color theme="6" tint="-0.25"/>
      </top>
      <bottom style="hair">
        <color theme="6" tint="-0.25"/>
      </bottom>
      <diagonal/>
    </border>
    <border diagonalUp="false" diagonalDown="false">
      <left style="thin">
        <color theme="6" tint="-0.25"/>
      </left>
      <right/>
      <top style="hair">
        <color theme="6" tint="-0.25"/>
      </top>
      <bottom style="hair">
        <color theme="6" tint="-0.25"/>
      </bottom>
      <diagonal/>
    </border>
    <border diagonalUp="false" diagonalDown="false">
      <left/>
      <right style="thin">
        <color theme="6" tint="-0.25"/>
      </right>
      <top style="hair">
        <color theme="6" tint="-0.25"/>
      </top>
      <bottom style="hair">
        <color theme="6" tint="-0.25"/>
      </bottom>
      <diagonal/>
    </border>
    <border diagonalUp="false" diagonalDown="false">
      <left style="medium">
        <color theme="6" tint="-0.25"/>
      </left>
      <right style="thin">
        <color theme="6" tint="-0.25"/>
      </right>
      <top style="thin">
        <color theme="6" tint="-0.25"/>
      </top>
      <bottom style="thin">
        <color theme="6" tint="-0.25"/>
      </bottom>
      <diagonal/>
    </border>
    <border diagonalUp="false" diagonalDown="false">
      <left style="thin">
        <color theme="6" tint="-0.25"/>
      </left>
      <right style="medium">
        <color theme="6" tint="-0.25"/>
      </right>
      <top style="thin">
        <color theme="6" tint="-0.25"/>
      </top>
      <bottom style="thin">
        <color theme="6" tint="-0.25"/>
      </bottom>
      <diagonal/>
    </border>
    <border diagonalUp="false" diagonalDown="false">
      <left/>
      <right/>
      <top style="thin">
        <color theme="6" tint="0.3999"/>
      </top>
      <bottom style="thin">
        <color theme="6" tint="0.3999"/>
      </bottom>
      <diagonal/>
    </border>
    <border diagonalUp="false" diagonalDown="false">
      <left style="medium">
        <color theme="6" tint="-0.25"/>
      </left>
      <right style="medium">
        <color theme="6" tint="-0.25"/>
      </right>
      <top style="thin">
        <color theme="6" tint="-0.25"/>
      </top>
      <bottom style="thin">
        <color theme="6" tint="-0.25"/>
      </bottom>
      <diagonal/>
    </border>
    <border diagonalUp="false" diagonalDown="false">
      <left style="medium">
        <color theme="6" tint="-0.25"/>
      </left>
      <right style="medium">
        <color theme="6" tint="-0.25"/>
      </right>
      <top style="thin">
        <color theme="6" tint="-0.25"/>
      </top>
      <bottom style="medium">
        <color theme="6" tint="-0.25"/>
      </bottom>
      <diagonal/>
    </border>
    <border diagonalUp="false" diagonalDown="false">
      <left style="thin">
        <color theme="6" tint="-0.25"/>
      </left>
      <right/>
      <top style="hair">
        <color theme="6" tint="-0.25"/>
      </top>
      <bottom style="thin">
        <color theme="6" tint="-0.25"/>
      </bottom>
      <diagonal/>
    </border>
    <border diagonalUp="false" diagonalDown="false">
      <left/>
      <right style="thin">
        <color theme="6" tint="-0.25"/>
      </right>
      <top style="hair">
        <color theme="6" tint="-0.25"/>
      </top>
      <bottom style="thin">
        <color theme="6" tint="-0.25"/>
      </bottom>
      <diagonal/>
    </border>
    <border diagonalUp="false" diagonalDown="false">
      <left style="medium">
        <color theme="6" tint="-0.25"/>
      </left>
      <right/>
      <top/>
      <bottom style="medium">
        <color theme="6" tint="-0.25"/>
      </bottom>
      <diagonal/>
    </border>
    <border diagonalUp="false" diagonalDown="false">
      <left/>
      <right/>
      <top/>
      <bottom style="medium">
        <color theme="6" tint="-0.25"/>
      </bottom>
      <diagonal/>
    </border>
    <border diagonalUp="false" diagonalDown="false">
      <left/>
      <right style="medium">
        <color theme="6" tint="-0.25"/>
      </right>
      <top/>
      <bottom style="medium">
        <color theme="6" tint="-0.2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7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4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9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9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20" fillId="1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1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1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1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4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2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11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6" fillId="14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6" fillId="14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6" fillId="14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7" fillId="2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11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11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11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14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15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8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14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4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6" fillId="7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9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9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9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4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16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4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2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2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5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16" borderId="5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5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5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5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5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3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6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2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2" borderId="6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5" fillId="14" borderId="6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12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7" fillId="1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6" borderId="6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6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2" borderId="6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12" borderId="6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5" fillId="14" borderId="6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12" borderId="6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7" fillId="1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" borderId="7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7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7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6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7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12" borderId="7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5" fillId="14" borderId="7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12" borderId="7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1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7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8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67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6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7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9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9" borderId="8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6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17" borderId="6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5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17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" borderId="8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6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17" borderId="6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5" borderId="6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8" fillId="17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9" borderId="4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17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6" borderId="8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8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2" borderId="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3" fillId="2" borderId="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3" fillId="2" borderId="8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3" borderId="8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17" borderId="8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5" borderId="8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17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2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7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9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7" fillId="16" borderId="9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4" borderId="9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16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6" borderId="9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2" borderId="9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4" borderId="6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7" fillId="16" borderId="6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4" borderId="6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1" fillId="1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2" borderId="9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7" fillId="2" borderId="9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16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1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9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7" fillId="2" borderId="9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3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4" borderId="9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7" fillId="16" borderId="10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6" fillId="4" borderId="10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4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8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0" fillId="3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0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0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1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1" fillId="3" borderId="10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7" borderId="9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0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" borderId="10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7" fillId="2" borderId="10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2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" borderId="10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2" borderId="10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2" fillId="2" borderId="10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2" fillId="2" borderId="10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7" fillId="2" borderId="10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3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3" borderId="10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3" borderId="10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6" borderId="1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17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6" fillId="6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7" fillId="2" borderId="10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8" fillId="2" borderId="10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2" fillId="2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2" fillId="2" borderId="10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7" fillId="2" borderId="10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6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6" fillId="6" borderId="1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6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7" fillId="2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7" fillId="2" borderId="10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7" fillId="2" borderId="10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9" fillId="17" borderId="1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70" fontId="9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0" fillId="2" borderId="1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1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3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6" fillId="2" borderId="1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2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4" fillId="18" borderId="1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5" fillId="2" borderId="1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6" fillId="2" borderId="1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7" fillId="2" borderId="1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8" fillId="2" borderId="1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5" fillId="0" borderId="1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7" fillId="2" borderId="1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7" fillId="2" borderId="1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2" borderId="1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1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9" fillId="1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1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0" fillId="14" borderId="1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1" fillId="14" borderId="1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7" fillId="14" borderId="1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7" fillId="2" borderId="1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18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9" fillId="18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1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2" borderId="1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2" fillId="1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1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3" borderId="10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12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83" fillId="14" borderId="1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3" fillId="14" borderId="1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3" fillId="14" borderId="1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4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12" borderId="1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4" fillId="11" borderId="1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6" borderId="1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1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18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4" fillId="18" borderId="9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12" borderId="1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4" fillId="11" borderId="1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6" borderId="1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2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1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2" borderId="1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4" fillId="12" borderId="1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2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4" fillId="2" borderId="1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1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1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5" fillId="2" borderId="1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7" fillId="2" borderId="1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6" fillId="2" borderId="1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6" fillId="2" borderId="1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6" fillId="2" borderId="1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14" borderId="14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14" borderId="14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7" fillId="13" borderId="14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14" borderId="1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5" fillId="14" borderId="14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14" borderId="1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14" borderId="1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2" borderId="14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2" borderId="14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7" fillId="2" borderId="14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2" borderId="1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5" fillId="2" borderId="14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5" fillId="2" borderId="14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4" fillId="2" borderId="1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2" borderId="1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2" borderId="1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7" fillId="2" borderId="1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7" fillId="2" borderId="1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9" fillId="2" borderId="7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0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9" fillId="2" borderId="7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8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4" fillId="17" borderId="1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1" fillId="2" borderId="14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2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2" fillId="2" borderId="1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17" borderId="1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5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4" fillId="2" borderId="1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2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2" borderId="15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3" fillId="2" borderId="15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4" fillId="2" borderId="1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20" borderId="1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6" borderId="1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6" borderId="1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9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5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6" fillId="2" borderId="1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7" fillId="2" borderId="1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2" fillId="17" borderId="10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1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1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8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3" borderId="1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4" fillId="17" borderId="9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3" borderId="1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2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6" borderId="1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6" borderId="1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9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6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0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1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3" borderId="16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4" fillId="11" borderId="1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9" borderId="1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4" fillId="6" borderId="1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8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9" fillId="2" borderId="16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0" fillId="2" borderId="7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9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8" fillId="3" borderId="9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2" borderId="7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8" fillId="2" borderId="16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5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3" fillId="2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4" fillId="7" borderId="1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2" fillId="2" borderId="17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2" fillId="2" borderId="17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2" fillId="2" borderId="17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7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" borderId="17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7" borderId="1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2" fillId="2" borderId="17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4" fillId="2" borderId="1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2" borderId="17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7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3" fillId="2" borderId="17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4" fillId="0" borderId="18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9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5" fillId="2" borderId="18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6" fillId="9" borderId="18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7" borderId="10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5" fillId="2" borderId="18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6" fillId="9" borderId="18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16" borderId="1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16" borderId="1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4" borderId="6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6" fillId="2" borderId="18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7" fillId="2" borderId="1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4" fillId="7" borderId="9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4" borderId="18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16" borderId="1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7" fillId="2" borderId="17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18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4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4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5" fillId="2" borderId="1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6" fillId="9" borderId="19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7" fillId="2" borderId="17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2" borderId="19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9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9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9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" borderId="194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4"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984807"/>
      </font>
    </dxf>
    <dxf>
      <font>
        <color rgb="FF00B050"/>
      </font>
    </dxf>
    <dxf>
      <font>
        <color rgb="FFFFFFFF"/>
      </font>
      <fill>
        <patternFill>
          <bgColor theme="5" tint="0.5999"/>
        </patternFill>
      </fill>
    </dxf>
    <dxf>
      <font>
        <color rgb="FF95B3D7"/>
      </font>
    </dxf>
    <dxf>
      <font>
        <color rgb="FFB9CDE5"/>
      </font>
    </dxf>
    <dxf>
      <font>
        <color rgb="FFFFFFFF"/>
      </font>
      <fill>
        <patternFill>
          <bgColor theme="4" tint="0.3999"/>
        </patternFill>
      </fill>
    </dxf>
    <dxf>
      <fill>
        <patternFill>
          <bgColor theme="6" tint="0.5999"/>
        </patternFill>
      </fill>
    </dxf>
    <dxf>
      <fill>
        <patternFill>
          <bgColor theme="6" tint="0.3999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6" tint="0.5999"/>
        </patternFill>
      </fill>
    </dxf>
    <dxf>
      <fill>
        <patternFill>
          <bgColor theme="6" tint="0.3999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6" tint="0.5999"/>
        </patternFill>
      </fill>
    </dxf>
    <dxf>
      <fill>
        <patternFill>
          <bgColor theme="6" tint="0.3999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6" tint="0.5999"/>
        </patternFill>
      </fill>
    </dxf>
    <dxf>
      <fill>
        <patternFill>
          <bgColor theme="6" tint="0.3999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FFFFFF"/>
      </font>
      <fill>
        <patternFill>
          <bgColor theme="4" tint="0.3999"/>
        </patternFill>
      </fill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296F82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4F6228"/>
      </font>
      <fill>
        <patternFill>
          <bgColor theme="6" tint="0.5999"/>
        </patternFill>
      </fill>
    </dxf>
    <dxf>
      <font>
        <color rgb="FF604A7B"/>
      </font>
      <fill>
        <patternFill>
          <bgColor theme="7" tint="0.7999"/>
        </patternFill>
      </fill>
    </dxf>
    <dxf>
      <font>
        <color rgb="FF4F6228"/>
      </font>
      <fill>
        <patternFill>
          <bgColor theme="6" tint="0.3999"/>
        </patternFill>
      </fill>
    </dxf>
    <dxf>
      <fill>
        <patternFill>
          <bgColor rgb="FF00B050"/>
        </patternFill>
      </fill>
    </dxf>
    <dxf>
      <fill>
        <patternFill>
          <bgColor theme="6" tint="-0.25"/>
        </patternFill>
      </fill>
    </dxf>
    <dxf>
      <font>
        <color rgb="FFFFFFFF"/>
      </font>
      <fill>
        <patternFill>
          <bgColor theme="7" tint="-0.25"/>
        </patternFill>
      </fill>
    </dxf>
    <dxf>
      <fill>
        <patternFill>
          <bgColor theme="9" tint="-0.25"/>
        </patternFill>
      </fill>
    </dxf>
    <dxf>
      <fill>
        <patternFill>
          <bgColor theme="5" tint="-0.25"/>
        </patternFill>
      </fill>
    </dxf>
    <dxf>
      <fill>
        <patternFill>
          <bgColor rgb="FF00B050"/>
        </patternFill>
      </fill>
    </dxf>
    <dxf>
      <fill>
        <patternFill>
          <bgColor theme="6" tint="-0.25"/>
        </patternFill>
      </fill>
    </dxf>
    <dxf>
      <font>
        <b val="0"/>
        <i val="0"/>
        <color rgb="FFFFFFFF"/>
      </font>
      <fill>
        <patternFill>
          <bgColor theme="7" tint="-0.25"/>
        </patternFill>
      </fill>
    </dxf>
    <dxf>
      <fill>
        <patternFill>
          <bgColor theme="9" tint="-0.25"/>
        </patternFill>
      </fill>
    </dxf>
    <dxf>
      <fill>
        <patternFill>
          <bgColor theme="5" tint="-0.25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4F6228"/>
      </font>
      <fill>
        <patternFill>
          <bgColor theme="6" tint="0.5999"/>
        </patternFill>
      </fill>
    </dxf>
    <dxf>
      <font>
        <color rgb="FF604A7B"/>
      </font>
      <fill>
        <patternFill>
          <bgColor theme="7" tint="0.7999"/>
        </patternFill>
      </fill>
    </dxf>
    <dxf>
      <font>
        <color rgb="FF4F6228"/>
      </font>
      <fill>
        <patternFill>
          <bgColor theme="6" tint="0.3999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984807"/>
      </font>
    </dxf>
    <dxf>
      <font>
        <color rgb="FF00B050"/>
      </font>
    </dxf>
    <dxf>
      <font>
        <color rgb="FFFFFFFF"/>
      </font>
      <fill>
        <patternFill>
          <bgColor theme="5" tint="0.5999"/>
        </patternFill>
      </fill>
    </dxf>
    <dxf>
      <font>
        <color rgb="FFFFFFFF"/>
      </font>
      <fill>
        <patternFill>
          <bgColor rgb="FF296F82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4F6228"/>
      </font>
      <fill>
        <patternFill>
          <bgColor theme="6" tint="0.5999"/>
        </patternFill>
      </fill>
    </dxf>
    <dxf>
      <font>
        <color rgb="FF604A7B"/>
      </font>
      <fill>
        <patternFill>
          <bgColor theme="7" tint="0.7999"/>
        </patternFill>
      </fill>
    </dxf>
    <dxf>
      <font>
        <color rgb="FF4F6228"/>
      </font>
      <fill>
        <patternFill>
          <bgColor theme="6" tint="0.3999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4F6228"/>
      </font>
      <fill>
        <patternFill>
          <bgColor theme="6" tint="0.5999"/>
        </patternFill>
      </fill>
    </dxf>
    <dxf>
      <font>
        <color rgb="FF604A7B"/>
      </font>
      <fill>
        <patternFill>
          <bgColor theme="7" tint="0.7999"/>
        </patternFill>
      </fill>
    </dxf>
    <dxf>
      <font>
        <color rgb="FF4F6228"/>
      </font>
      <fill>
        <patternFill>
          <bgColor theme="6" tint="0.3999"/>
        </patternFill>
      </fill>
    </dxf>
    <dxf>
      <fill>
        <patternFill>
          <bgColor rgb="FF00B050"/>
        </patternFill>
      </fill>
    </dxf>
    <dxf>
      <fill>
        <patternFill>
          <bgColor theme="6" tint="-0.25"/>
        </patternFill>
      </fill>
    </dxf>
    <dxf>
      <font>
        <color rgb="FFFFFFFF"/>
      </font>
      <fill>
        <patternFill>
          <bgColor theme="7" tint="-0.25"/>
        </patternFill>
      </fill>
    </dxf>
    <dxf>
      <fill>
        <patternFill>
          <bgColor theme="9" tint="-0.25"/>
        </patternFill>
      </fill>
    </dxf>
    <dxf>
      <fill>
        <patternFill>
          <bgColor theme="5" tint="-0.25"/>
        </patternFill>
      </fill>
    </dxf>
    <dxf>
      <fill>
        <patternFill>
          <bgColor theme="0" tint="-0.15"/>
        </patternFill>
      </fill>
    </dxf>
    <dxf>
      <fill>
        <patternFill>
          <bgColor rgb="FF00B050"/>
        </patternFill>
      </fill>
    </dxf>
    <dxf>
      <fill>
        <patternFill>
          <bgColor theme="6" tint="-0.25"/>
        </patternFill>
      </fill>
    </dxf>
    <dxf>
      <font>
        <color rgb="FFFFFFFF"/>
      </font>
      <fill>
        <patternFill>
          <bgColor theme="7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4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5" tint="-0.25"/>
        </patternFill>
      </fill>
    </dxf>
    <dxf>
      <fill>
        <patternFill>
          <bgColor theme="0" tint="-0.1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4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4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  <dxf>
      <font>
        <color rgb="FFFFFFFF"/>
      </font>
      <fill>
        <patternFill>
          <bgColor theme="4" tint="-0.25"/>
        </patternFill>
      </fill>
    </dxf>
    <dxf>
      <font>
        <color rgb="FFFFFFFF"/>
      </font>
      <fill>
        <patternFill>
          <bgColor theme="4" tint="-0.25"/>
        </patternFill>
      </fill>
    </dxf>
    <dxf>
      <font>
        <color rgb="FFFFFFFF"/>
      </font>
      <fill>
        <patternFill>
          <bgColor theme="4" tint="-0.25"/>
        </patternFill>
      </fill>
    </dxf>
    <dxf>
      <font>
        <color rgb="FFFFFFFF"/>
      </font>
      <fill>
        <patternFill>
          <bgColor theme="4" tint="-0.25"/>
        </patternFill>
      </fill>
    </dxf>
    <dxf>
      <font>
        <color rgb="FFFFFFFF"/>
      </font>
      <fill>
        <patternFill>
          <bgColor theme="4" tint="-0.25"/>
        </patternFill>
      </fill>
    </dxf>
    <dxf>
      <font>
        <color rgb="FFFFFFFF"/>
      </font>
      <fill>
        <patternFill>
          <bgColor theme="4" tint="-0.25"/>
        </patternFill>
      </fill>
    </dxf>
    <dxf>
      <fill>
        <patternFill>
          <bgColor theme="4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  <dxf>
      <fill>
        <patternFill>
          <bgColor theme="4" tint="-0.25"/>
        </patternFill>
      </fill>
    </dxf>
    <dxf>
      <fill>
        <patternFill>
          <bgColor theme="9" tint="-0.25"/>
        </patternFill>
      </fill>
    </dxf>
    <dxf>
      <font>
        <color rgb="FFFFFFFF"/>
      </font>
      <fill>
        <patternFill>
          <bgColor theme="6" tint="-0.25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D7E4BD"/>
      <rgbColor rgb="FFFF00FF"/>
      <rgbColor rgb="FF00FFFF"/>
      <rgbColor rgb="FF800000"/>
      <rgbColor rgb="FF4F6228"/>
      <rgbColor rgb="FF000080"/>
      <rgbColor rgb="FF77933C"/>
      <rgbColor rgb="FF800080"/>
      <rgbColor rgb="FF296F82"/>
      <rgbColor rgb="FFC4BD97"/>
      <rgbColor rgb="FF948A54"/>
      <rgbColor rgb="FF95B3D7"/>
      <rgbColor rgb="FF953735"/>
      <rgbColor rgb="FFFFFFD9"/>
      <rgbColor rgb="FFDCE6F2"/>
      <rgbColor rgb="FF660066"/>
      <rgbColor rgb="FFD9D9D9"/>
      <rgbColor rgb="FF376092"/>
      <rgbColor rgb="FFC6D9F1"/>
      <rgbColor rgb="FF000080"/>
      <rgbColor rgb="FFFF00FF"/>
      <rgbColor rgb="FFDDD9C3"/>
      <rgbColor rgb="FF00FFFF"/>
      <rgbColor rgb="FF800080"/>
      <rgbColor rgb="FF800000"/>
      <rgbColor rgb="FF008080"/>
      <rgbColor rgb="FF0000FF"/>
      <rgbColor rgb="FF00CCFF"/>
      <rgbColor rgb="FFF2F2F2"/>
      <rgbColor rgb="FFEBF1DE"/>
      <rgbColor rgb="FFFDEADA"/>
      <rgbColor rgb="FFA7C0DE"/>
      <rgbColor rgb="FFE6B9B8"/>
      <rgbColor rgb="FFB9CDE5"/>
      <rgbColor rgb="FFFAC090"/>
      <rgbColor rgb="FF3366FF"/>
      <rgbColor rgb="FFEEECE1"/>
      <rgbColor rgb="FFC3D69B"/>
      <rgbColor rgb="FFFCD5B5"/>
      <rgbColor rgb="FFE6E0EC"/>
      <rgbColor rgb="FFE46C0A"/>
      <rgbColor rgb="FF604A7B"/>
      <rgbColor rgb="FFA6A6A6"/>
      <rgbColor rgb="FF17375E"/>
      <rgbColor rgb="FF00B050"/>
      <rgbColor rgb="FF003300"/>
      <rgbColor rgb="FF254061"/>
      <rgbColor rgb="FF984807"/>
      <rgbColor rgb="FF993366"/>
      <rgbColor rgb="FF1F497D"/>
      <rgbColor rgb="FF4A45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88</xdr:col>
      <xdr:colOff>46080</xdr:colOff>
      <xdr:row>24</xdr:row>
      <xdr:rowOff>75600</xdr:rowOff>
    </xdr:from>
    <xdr:to>
      <xdr:col>96</xdr:col>
      <xdr:colOff>90360</xdr:colOff>
      <xdr:row>26</xdr:row>
      <xdr:rowOff>45000</xdr:rowOff>
    </xdr:to>
    <xdr:pic>
      <xdr:nvPicPr>
        <xdr:cNvPr id="0" name="Grafik 1" descr=""/>
        <xdr:cNvPicPr/>
      </xdr:nvPicPr>
      <xdr:blipFill>
        <a:blip r:embed="rId1"/>
        <a:stretch/>
      </xdr:blipFill>
      <xdr:spPr>
        <a:xfrm>
          <a:off x="8875080" y="2552040"/>
          <a:ext cx="847080" cy="178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vkurhan@hotmail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74"/>
  <sheetViews>
    <sheetView showFormulas="false" showGridLines="false" showRowColHeaders="fals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CB2" activeCellId="0" sqref="CB2"/>
    </sheetView>
  </sheetViews>
  <sheetFormatPr defaultColWidth="11.43359375" defaultRowHeight="8.25" zeroHeight="true" outlineLevelRow="0" outlineLevelCol="0"/>
  <cols>
    <col collapsed="false" customWidth="true" hidden="false" outlineLevel="0" max="98" min="1" style="1" width="1.42"/>
    <col collapsed="false" customWidth="true" hidden="true" outlineLevel="0" max="161" min="99" style="1" width="1.42"/>
    <col collapsed="false" customWidth="false" hidden="true" outlineLevel="0" max="16384" min="162" style="1" width="11.43"/>
  </cols>
  <sheetData>
    <row r="1" customFormat="false" ht="8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 t="s">
        <v>2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 t="s">
        <v>3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 t="s">
        <v>4</v>
      </c>
      <c r="BK1" s="5"/>
      <c r="BL1" s="5"/>
      <c r="BM1" s="5"/>
      <c r="BN1" s="5"/>
      <c r="BO1" s="5"/>
      <c r="BP1" s="5"/>
      <c r="BQ1" s="5"/>
      <c r="BR1" s="5"/>
      <c r="BS1" s="5"/>
      <c r="BT1" s="5" t="s">
        <v>5</v>
      </c>
      <c r="BU1" s="5"/>
      <c r="BV1" s="5"/>
      <c r="BW1" s="5"/>
      <c r="BX1" s="5"/>
      <c r="BY1" s="5"/>
      <c r="BZ1" s="5"/>
      <c r="CA1" s="6" t="s">
        <v>6</v>
      </c>
      <c r="CB1" s="6"/>
      <c r="CC1" s="6"/>
      <c r="CD1" s="6"/>
      <c r="CE1" s="6"/>
      <c r="CF1" s="6"/>
      <c r="CG1" s="6"/>
      <c r="CH1" s="6"/>
      <c r="CI1" s="6"/>
      <c r="CJ1" s="6"/>
      <c r="CK1" s="7" t="s">
        <v>7</v>
      </c>
      <c r="CL1" s="7"/>
      <c r="CM1" s="7"/>
      <c r="CN1" s="7"/>
      <c r="CO1" s="7"/>
      <c r="CP1" s="7"/>
      <c r="CQ1" s="7"/>
      <c r="CR1" s="7"/>
      <c r="CS1" s="7"/>
      <c r="CT1" s="7"/>
    </row>
    <row r="2" customFormat="false" ht="8.25" hidden="false" customHeight="true" outlineLevel="0" collapsed="false">
      <c r="A2" s="8"/>
      <c r="B2" s="9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 t="s">
        <v>9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 t="s">
        <v>10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 t="s">
        <v>8</v>
      </c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2" t="n">
        <v>45821</v>
      </c>
      <c r="BK2" s="12"/>
      <c r="BL2" s="12"/>
      <c r="BM2" s="12"/>
      <c r="BN2" s="12"/>
      <c r="BO2" s="12"/>
      <c r="BP2" s="12"/>
      <c r="BQ2" s="12"/>
      <c r="BR2" s="12"/>
      <c r="BS2" s="12"/>
      <c r="BT2" s="13" t="n">
        <v>8500</v>
      </c>
      <c r="BU2" s="13"/>
      <c r="BV2" s="13"/>
      <c r="BW2" s="13"/>
      <c r="BX2" s="13"/>
      <c r="BY2" s="13"/>
      <c r="BZ2" s="13"/>
      <c r="CA2" s="14" t="s">
        <v>11</v>
      </c>
      <c r="CB2" s="15"/>
      <c r="CC2" s="15"/>
      <c r="CD2" s="15"/>
      <c r="CE2" s="15"/>
      <c r="CF2" s="15"/>
      <c r="CG2" s="15"/>
      <c r="CH2" s="15"/>
      <c r="CI2" s="15"/>
      <c r="CJ2" s="15"/>
      <c r="CK2" s="16" t="s">
        <v>12</v>
      </c>
      <c r="CL2" s="16"/>
      <c r="CM2" s="16"/>
      <c r="CN2" s="16"/>
      <c r="CO2" s="16"/>
      <c r="CP2" s="16"/>
      <c r="CQ2" s="16"/>
      <c r="CR2" s="16"/>
      <c r="CS2" s="16"/>
      <c r="CT2" s="16"/>
    </row>
    <row r="3" customFormat="false" ht="8.25" hidden="false" customHeight="true" outlineLevel="0" collapsed="false">
      <c r="A3" s="1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/>
      <c r="BU3" s="13"/>
      <c r="BV3" s="13"/>
      <c r="BW3" s="13"/>
      <c r="BX3" s="13"/>
      <c r="BY3" s="13"/>
      <c r="BZ3" s="13"/>
      <c r="CA3" s="14"/>
      <c r="CB3" s="15"/>
      <c r="CC3" s="15"/>
      <c r="CD3" s="15"/>
      <c r="CE3" s="15"/>
      <c r="CF3" s="15"/>
      <c r="CG3" s="15"/>
      <c r="CH3" s="15"/>
      <c r="CI3" s="15"/>
      <c r="CJ3" s="15"/>
      <c r="CK3" s="18"/>
      <c r="CL3" s="18"/>
      <c r="CM3" s="18"/>
      <c r="CN3" s="18"/>
      <c r="CO3" s="18"/>
      <c r="CP3" s="18"/>
      <c r="CQ3" s="18"/>
      <c r="CR3" s="18"/>
      <c r="CS3" s="18"/>
      <c r="CT3" s="18"/>
    </row>
    <row r="4" customFormat="false" ht="6.75" hidden="false" customHeight="true" outlineLevel="0" collapsed="false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20"/>
      <c r="BE4" s="20"/>
      <c r="BF4" s="20"/>
      <c r="BG4" s="20"/>
      <c r="BH4" s="20"/>
      <c r="BI4" s="20"/>
      <c r="BJ4" s="20"/>
      <c r="BK4" s="20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21"/>
      <c r="CR4" s="22"/>
      <c r="CS4" s="22"/>
      <c r="CT4" s="22"/>
    </row>
    <row r="5" customFormat="false" ht="8.25" hidden="false" customHeight="true" outlineLevel="0" collapsed="false">
      <c r="A5" s="23"/>
      <c r="B5" s="24" t="n">
        <v>1</v>
      </c>
      <c r="C5" s="24"/>
      <c r="D5" s="25" t="s">
        <v>13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  <c r="AA5" s="24" t="n">
        <v>2</v>
      </c>
      <c r="AB5" s="24"/>
      <c r="AC5" s="25" t="s">
        <v>14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6"/>
      <c r="BA5" s="24" t="n">
        <v>3</v>
      </c>
      <c r="BB5" s="24"/>
      <c r="BC5" s="25" t="s">
        <v>15</v>
      </c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7"/>
      <c r="CD5" s="28" t="s">
        <v>16</v>
      </c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2"/>
    </row>
    <row r="6" customFormat="false" ht="8.25" hidden="false" customHeight="true" outlineLevel="0" collapsed="false">
      <c r="A6" s="23"/>
      <c r="B6" s="29" t="s">
        <v>17</v>
      </c>
      <c r="C6" s="29"/>
      <c r="D6" s="29"/>
      <c r="E6" s="29"/>
      <c r="F6" s="29"/>
      <c r="G6" s="29"/>
      <c r="H6" s="30" t="s">
        <v>18</v>
      </c>
      <c r="I6" s="30"/>
      <c r="J6" s="30"/>
      <c r="K6" s="30"/>
      <c r="L6" s="30"/>
      <c r="M6" s="30"/>
      <c r="N6" s="7" t="s">
        <v>19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31"/>
      <c r="AA6" s="7" t="s">
        <v>20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31"/>
      <c r="BA6" s="4" t="s">
        <v>21</v>
      </c>
      <c r="BB6" s="4"/>
      <c r="BC6" s="4"/>
      <c r="BD6" s="4"/>
      <c r="BE6" s="4"/>
      <c r="BF6" s="4"/>
      <c r="BG6" s="4"/>
      <c r="BH6" s="4"/>
      <c r="BI6" s="4" t="s">
        <v>22</v>
      </c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32" t="n">
        <f aca="true">IF(BA7="","",ROUNDDOWN(((TODAY()-BA7)/365.25),0))</f>
        <v>34</v>
      </c>
      <c r="BZ6" s="32"/>
      <c r="CA6" s="32"/>
      <c r="CB6" s="32"/>
      <c r="CC6" s="27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2"/>
    </row>
    <row r="7" customFormat="false" ht="8.25" hidden="false" customHeight="true" outlineLevel="0" collapsed="false">
      <c r="A7" s="23"/>
      <c r="B7" s="33" t="s">
        <v>23</v>
      </c>
      <c r="C7" s="33"/>
      <c r="D7" s="33"/>
      <c r="E7" s="33"/>
      <c r="F7" s="33"/>
      <c r="G7" s="33"/>
      <c r="H7" s="34"/>
      <c r="I7" s="34"/>
      <c r="J7" s="34"/>
      <c r="K7" s="34"/>
      <c r="L7" s="34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6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6"/>
      <c r="BA7" s="38" t="n">
        <v>33096</v>
      </c>
      <c r="BB7" s="38"/>
      <c r="BC7" s="38"/>
      <c r="BD7" s="38"/>
      <c r="BE7" s="38"/>
      <c r="BF7" s="38"/>
      <c r="BG7" s="38"/>
      <c r="BH7" s="38"/>
      <c r="BI7" s="34" t="s">
        <v>24</v>
      </c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2"/>
      <c r="BZ7" s="32"/>
      <c r="CA7" s="32"/>
      <c r="CB7" s="32"/>
      <c r="CC7" s="27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2"/>
    </row>
    <row r="8" customFormat="false" ht="8.25" hidden="false" customHeight="true" outlineLevel="0" collapsed="false">
      <c r="A8" s="23"/>
      <c r="B8" s="33"/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6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6"/>
      <c r="BA8" s="38"/>
      <c r="BB8" s="38"/>
      <c r="BC8" s="38"/>
      <c r="BD8" s="38"/>
      <c r="BE8" s="38"/>
      <c r="BF8" s="38"/>
      <c r="BG8" s="38"/>
      <c r="BH8" s="38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2"/>
      <c r="BZ8" s="32"/>
      <c r="CA8" s="32"/>
      <c r="CB8" s="32"/>
      <c r="CC8" s="27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2"/>
    </row>
    <row r="9" customFormat="false" ht="8.25" hidden="false" customHeight="true" outlineLevel="0" collapsed="false">
      <c r="A9" s="23"/>
      <c r="B9" s="7" t="s">
        <v>25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31"/>
      <c r="AA9" s="4" t="s">
        <v>26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7" t="s">
        <v>27</v>
      </c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31"/>
      <c r="BA9" s="4" t="s">
        <v>28</v>
      </c>
      <c r="BB9" s="4"/>
      <c r="BC9" s="4"/>
      <c r="BD9" s="4"/>
      <c r="BE9" s="4" t="s">
        <v>29</v>
      </c>
      <c r="BF9" s="4"/>
      <c r="BG9" s="4"/>
      <c r="BH9" s="4"/>
      <c r="BI9" s="4" t="s">
        <v>30</v>
      </c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32"/>
      <c r="BZ9" s="32"/>
      <c r="CA9" s="32"/>
      <c r="CB9" s="32"/>
      <c r="CC9" s="27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2"/>
    </row>
    <row r="10" customFormat="false" ht="8.25" hidden="false" customHeight="true" outlineLevel="0" collapsed="false">
      <c r="A10" s="23"/>
      <c r="B10" s="39" t="n">
        <v>380730191027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6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6"/>
      <c r="BA10" s="34" t="n">
        <v>175</v>
      </c>
      <c r="BB10" s="34"/>
      <c r="BC10" s="34"/>
      <c r="BD10" s="34"/>
      <c r="BE10" s="34" t="n">
        <v>90</v>
      </c>
      <c r="BF10" s="34"/>
      <c r="BG10" s="34"/>
      <c r="BH10" s="34"/>
      <c r="BI10" s="37" t="s">
        <v>31</v>
      </c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40" t="s">
        <v>32</v>
      </c>
      <c r="BZ10" s="40"/>
      <c r="CA10" s="40"/>
      <c r="CB10" s="40"/>
      <c r="CC10" s="27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2"/>
    </row>
    <row r="11" customFormat="false" ht="8.25" hidden="false" customHeight="true" outlineLevel="0" collapsed="false">
      <c r="A11" s="23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6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6"/>
      <c r="BA11" s="34"/>
      <c r="BB11" s="34"/>
      <c r="BC11" s="34"/>
      <c r="BD11" s="34"/>
      <c r="BE11" s="34"/>
      <c r="BF11" s="34"/>
      <c r="BG11" s="34"/>
      <c r="BH11" s="34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41"/>
      <c r="BZ11" s="42"/>
      <c r="CA11" s="43"/>
      <c r="CB11" s="43"/>
      <c r="CC11" s="27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2"/>
    </row>
    <row r="12" customFormat="false" ht="8.25" hidden="false" customHeight="true" outlineLevel="0" collapsed="false">
      <c r="A12" s="23"/>
      <c r="B12" s="7" t="s">
        <v>33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31"/>
      <c r="AA12" s="7" t="s">
        <v>34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31"/>
      <c r="BA12" s="4" t="s">
        <v>35</v>
      </c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 t="s">
        <v>36</v>
      </c>
      <c r="BQ12" s="4"/>
      <c r="BR12" s="4"/>
      <c r="BS12" s="4"/>
      <c r="BT12" s="4"/>
      <c r="BU12" s="4"/>
      <c r="BV12" s="4"/>
      <c r="BW12" s="44" t="s">
        <v>37</v>
      </c>
      <c r="BX12" s="44"/>
      <c r="BY12" s="44"/>
      <c r="BZ12" s="44"/>
      <c r="CA12" s="44"/>
      <c r="CB12" s="45"/>
      <c r="CC12" s="27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2"/>
    </row>
    <row r="13" customFormat="false" ht="8.25" hidden="false" customHeight="true" outlineLevel="0" collapsed="false">
      <c r="A13" s="23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36"/>
      <c r="AA13" s="46" t="s">
        <v>38</v>
      </c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36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27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2"/>
    </row>
    <row r="14" customFormat="false" ht="8.25" hidden="false" customHeight="true" outlineLevel="0" collapsed="false">
      <c r="A14" s="23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3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36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27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2"/>
    </row>
    <row r="15" customFormat="false" ht="6.75" hidden="false" customHeight="true" outlineLevel="0" collapsed="false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48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27"/>
      <c r="CB15" s="27"/>
      <c r="CC15" s="27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2"/>
    </row>
    <row r="16" customFormat="false" ht="8.25" hidden="false" customHeight="true" outlineLevel="0" collapsed="false">
      <c r="A16" s="21"/>
      <c r="B16" s="51" t="s">
        <v>39</v>
      </c>
      <c r="C16" s="51"/>
      <c r="D16" s="52" t="s">
        <v>40</v>
      </c>
      <c r="E16" s="52"/>
      <c r="F16" s="52"/>
      <c r="G16" s="52"/>
      <c r="H16" s="52"/>
      <c r="I16" s="52"/>
      <c r="J16" s="52"/>
      <c r="K16" s="52"/>
      <c r="L16" s="52"/>
      <c r="M16" s="53"/>
      <c r="N16" s="27"/>
      <c r="O16" s="51" t="s">
        <v>41</v>
      </c>
      <c r="P16" s="51"/>
      <c r="Q16" s="52" t="s">
        <v>42</v>
      </c>
      <c r="R16" s="52"/>
      <c r="S16" s="52"/>
      <c r="T16" s="52"/>
      <c r="U16" s="52"/>
      <c r="V16" s="52"/>
      <c r="W16" s="52"/>
      <c r="X16" s="52"/>
      <c r="Y16" s="53"/>
      <c r="Z16" s="27"/>
      <c r="AA16" s="54" t="s">
        <v>43</v>
      </c>
      <c r="AB16" s="54"/>
      <c r="AC16" s="55" t="s">
        <v>44</v>
      </c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27"/>
      <c r="BF16" s="56" t="s">
        <v>45</v>
      </c>
      <c r="BG16" s="56"/>
      <c r="BH16" s="57" t="s">
        <v>46</v>
      </c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27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2"/>
    </row>
    <row r="17" customFormat="false" ht="8.25" hidden="false" customHeight="true" outlineLevel="0" collapsed="false">
      <c r="A17" s="21"/>
      <c r="B17" s="58"/>
      <c r="C17" s="19"/>
      <c r="D17" s="19"/>
      <c r="E17" s="19"/>
      <c r="F17" s="19"/>
      <c r="G17" s="19"/>
      <c r="H17" s="59" t="s">
        <v>47</v>
      </c>
      <c r="I17" s="59"/>
      <c r="J17" s="59"/>
      <c r="K17" s="59"/>
      <c r="L17" s="59"/>
      <c r="M17" s="60"/>
      <c r="N17" s="27"/>
      <c r="O17" s="58"/>
      <c r="P17" s="19"/>
      <c r="Q17" s="19"/>
      <c r="R17" s="19"/>
      <c r="S17" s="19"/>
      <c r="T17" s="59" t="s">
        <v>47</v>
      </c>
      <c r="U17" s="19"/>
      <c r="V17" s="19"/>
      <c r="W17" s="19"/>
      <c r="X17" s="19"/>
      <c r="Y17" s="60"/>
      <c r="Z17" s="27"/>
      <c r="AA17" s="61" t="s">
        <v>48</v>
      </c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27"/>
      <c r="BF17" s="62" t="s">
        <v>46</v>
      </c>
      <c r="BG17" s="62"/>
      <c r="BH17" s="62"/>
      <c r="BI17" s="62"/>
      <c r="BJ17" s="62"/>
      <c r="BK17" s="62"/>
      <c r="BL17" s="62"/>
      <c r="BM17" s="63" t="s">
        <v>1</v>
      </c>
      <c r="BN17" s="63"/>
      <c r="BO17" s="63"/>
      <c r="BP17" s="63"/>
      <c r="BQ17" s="63"/>
      <c r="BR17" s="63"/>
      <c r="BS17" s="63"/>
      <c r="BT17" s="63"/>
      <c r="BU17" s="63"/>
      <c r="BV17" s="64" t="s">
        <v>2</v>
      </c>
      <c r="BW17" s="64"/>
      <c r="BX17" s="64"/>
      <c r="BY17" s="64"/>
      <c r="BZ17" s="64"/>
      <c r="CA17" s="64"/>
      <c r="CB17" s="64"/>
      <c r="CC17" s="27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2"/>
    </row>
    <row r="18" customFormat="false" ht="8.25" hidden="false" customHeight="true" outlineLevel="0" collapsed="false">
      <c r="A18" s="21"/>
      <c r="B18" s="65" t="s">
        <v>49</v>
      </c>
      <c r="C18" s="65"/>
      <c r="D18" s="65"/>
      <c r="E18" s="65"/>
      <c r="F18" s="65"/>
      <c r="G18" s="65"/>
      <c r="H18" s="66" t="n">
        <v>46173</v>
      </c>
      <c r="I18" s="66"/>
      <c r="J18" s="66"/>
      <c r="K18" s="66"/>
      <c r="L18" s="66"/>
      <c r="M18" s="60"/>
      <c r="N18" s="27"/>
      <c r="O18" s="67" t="s">
        <v>50</v>
      </c>
      <c r="P18" s="67"/>
      <c r="Q18" s="67"/>
      <c r="R18" s="67"/>
      <c r="S18" s="67"/>
      <c r="T18" s="66" t="n">
        <v>46256</v>
      </c>
      <c r="U18" s="66"/>
      <c r="V18" s="66"/>
      <c r="W18" s="66"/>
      <c r="X18" s="66"/>
      <c r="Y18" s="60"/>
      <c r="Z18" s="27"/>
      <c r="AA18" s="68" t="s">
        <v>51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27"/>
      <c r="BF18" s="69"/>
      <c r="BG18" s="69"/>
      <c r="BH18" s="69"/>
      <c r="BI18" s="69"/>
      <c r="BJ18" s="69"/>
      <c r="BK18" s="69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1"/>
      <c r="BW18" s="71"/>
      <c r="BX18" s="71"/>
      <c r="BY18" s="71"/>
      <c r="BZ18" s="71"/>
      <c r="CA18" s="71"/>
      <c r="CB18" s="71"/>
      <c r="CC18" s="27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2"/>
    </row>
    <row r="19" customFormat="false" ht="8.25" hidden="false" customHeight="true" outlineLevel="0" collapsed="false">
      <c r="A19" s="21"/>
      <c r="B19" s="65" t="s">
        <v>52</v>
      </c>
      <c r="C19" s="65"/>
      <c r="D19" s="65"/>
      <c r="E19" s="65"/>
      <c r="F19" s="65"/>
      <c r="G19" s="65"/>
      <c r="H19" s="72"/>
      <c r="I19" s="72"/>
      <c r="J19" s="72"/>
      <c r="K19" s="72"/>
      <c r="L19" s="72"/>
      <c r="M19" s="60"/>
      <c r="N19" s="27"/>
      <c r="O19" s="67" t="s">
        <v>53</v>
      </c>
      <c r="P19" s="67"/>
      <c r="Q19" s="67"/>
      <c r="R19" s="67"/>
      <c r="S19" s="67"/>
      <c r="T19" s="72"/>
      <c r="U19" s="72"/>
      <c r="V19" s="72"/>
      <c r="W19" s="72"/>
      <c r="X19" s="72"/>
      <c r="Y19" s="60"/>
      <c r="Z19" s="27"/>
      <c r="AA19" s="73" t="s">
        <v>54</v>
      </c>
      <c r="AB19" s="73"/>
      <c r="AC19" s="73"/>
      <c r="AD19" s="73"/>
      <c r="AE19" s="73"/>
      <c r="AF19" s="74" t="s">
        <v>55</v>
      </c>
      <c r="AG19" s="74"/>
      <c r="AH19" s="74"/>
      <c r="AI19" s="74"/>
      <c r="AJ19" s="74"/>
      <c r="AK19" s="74" t="s">
        <v>56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5" t="s">
        <v>57</v>
      </c>
      <c r="AV19" s="75"/>
      <c r="AW19" s="75"/>
      <c r="AX19" s="75"/>
      <c r="AY19" s="75"/>
      <c r="AZ19" s="75"/>
      <c r="BA19" s="75"/>
      <c r="BB19" s="75"/>
      <c r="BC19" s="75"/>
      <c r="BD19" s="75"/>
      <c r="BE19" s="27"/>
      <c r="BF19" s="76" t="s">
        <v>20</v>
      </c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7" t="s">
        <v>58</v>
      </c>
      <c r="BW19" s="77"/>
      <c r="BX19" s="77"/>
      <c r="BY19" s="77"/>
      <c r="BZ19" s="77"/>
      <c r="CA19" s="77"/>
      <c r="CB19" s="77"/>
      <c r="CC19" s="27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2"/>
    </row>
    <row r="20" customFormat="false" ht="8.25" hidden="false" customHeight="true" outlineLevel="0" collapsed="false">
      <c r="A20" s="21"/>
      <c r="B20" s="78"/>
      <c r="C20" s="79"/>
      <c r="D20" s="79"/>
      <c r="E20" s="79"/>
      <c r="F20" s="79"/>
      <c r="G20" s="79"/>
      <c r="H20" s="80"/>
      <c r="I20" s="80"/>
      <c r="J20" s="80"/>
      <c r="K20" s="80"/>
      <c r="L20" s="80"/>
      <c r="M20" s="81"/>
      <c r="N20" s="27"/>
      <c r="O20" s="78"/>
      <c r="P20" s="79"/>
      <c r="Q20" s="79"/>
      <c r="R20" s="79"/>
      <c r="S20" s="79"/>
      <c r="T20" s="79"/>
      <c r="U20" s="80"/>
      <c r="V20" s="80"/>
      <c r="W20" s="80"/>
      <c r="X20" s="80"/>
      <c r="Y20" s="81"/>
      <c r="Z20" s="27"/>
      <c r="AA20" s="82" t="n">
        <v>2007</v>
      </c>
      <c r="AB20" s="82"/>
      <c r="AC20" s="82"/>
      <c r="AD20" s="82"/>
      <c r="AE20" s="82"/>
      <c r="AF20" s="83" t="n">
        <v>2014</v>
      </c>
      <c r="AG20" s="83"/>
      <c r="AH20" s="83"/>
      <c r="AI20" s="83"/>
      <c r="AJ20" s="83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4" t="s">
        <v>60</v>
      </c>
      <c r="AV20" s="84"/>
      <c r="AW20" s="84"/>
      <c r="AX20" s="84"/>
      <c r="AY20" s="84"/>
      <c r="AZ20" s="84"/>
      <c r="BA20" s="84"/>
      <c r="BB20" s="84"/>
      <c r="BC20" s="84"/>
      <c r="BD20" s="84"/>
      <c r="BE20" s="27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71"/>
      <c r="BW20" s="71"/>
      <c r="BX20" s="71"/>
      <c r="BY20" s="71"/>
      <c r="BZ20" s="71"/>
      <c r="CA20" s="71"/>
      <c r="CB20" s="71"/>
      <c r="CC20" s="27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2"/>
    </row>
    <row r="21" customFormat="false" ht="8.25" hidden="false" customHeight="true" outlineLevel="0" collapsed="false">
      <c r="A21" s="2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61" t="s">
        <v>61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27"/>
      <c r="BF21" s="85" t="s">
        <v>62</v>
      </c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27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2"/>
    </row>
    <row r="22" customFormat="false" ht="8.25" hidden="false" customHeight="true" outlineLevel="0" collapsed="false">
      <c r="A22" s="21"/>
      <c r="B22" s="51" t="s">
        <v>63</v>
      </c>
      <c r="C22" s="51"/>
      <c r="D22" s="86" t="s">
        <v>64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27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2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27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2"/>
    </row>
    <row r="23" customFormat="false" ht="8.25" hidden="false" customHeight="true" outlineLevel="0" collapsed="false">
      <c r="A23" s="21"/>
      <c r="B23" s="88" t="s">
        <v>65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 t="s">
        <v>66</v>
      </c>
      <c r="U23" s="89"/>
      <c r="V23" s="89"/>
      <c r="W23" s="89"/>
      <c r="X23" s="89"/>
      <c r="Y23" s="90"/>
      <c r="Z23" s="27"/>
      <c r="AA23" s="73" t="s">
        <v>54</v>
      </c>
      <c r="AB23" s="73"/>
      <c r="AC23" s="73"/>
      <c r="AD23" s="73"/>
      <c r="AE23" s="73"/>
      <c r="AF23" s="74" t="s">
        <v>55</v>
      </c>
      <c r="AG23" s="74"/>
      <c r="AH23" s="74"/>
      <c r="AI23" s="74"/>
      <c r="AJ23" s="74"/>
      <c r="AK23" s="74" t="s">
        <v>56</v>
      </c>
      <c r="AL23" s="74"/>
      <c r="AM23" s="74"/>
      <c r="AN23" s="74"/>
      <c r="AO23" s="74"/>
      <c r="AP23" s="74"/>
      <c r="AQ23" s="74"/>
      <c r="AR23" s="74"/>
      <c r="AS23" s="74"/>
      <c r="AT23" s="74"/>
      <c r="AU23" s="75" t="s">
        <v>57</v>
      </c>
      <c r="AV23" s="75"/>
      <c r="AW23" s="75"/>
      <c r="AX23" s="75"/>
      <c r="AY23" s="75"/>
      <c r="AZ23" s="75"/>
      <c r="BA23" s="75"/>
      <c r="BB23" s="75"/>
      <c r="BC23" s="75"/>
      <c r="BD23" s="75"/>
      <c r="BE23" s="27"/>
      <c r="BF23" s="85" t="s">
        <v>67</v>
      </c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27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2"/>
    </row>
    <row r="24" customFormat="false" ht="8.25" hidden="false" customHeight="true" outlineLevel="0" collapsed="false">
      <c r="A24" s="21"/>
      <c r="B24" s="88" t="s">
        <v>68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91" t="s">
        <v>66</v>
      </c>
      <c r="U24" s="91"/>
      <c r="V24" s="91"/>
      <c r="W24" s="91"/>
      <c r="X24" s="91"/>
      <c r="Y24" s="90"/>
      <c r="Z24" s="27"/>
      <c r="AA24" s="82"/>
      <c r="AB24" s="82"/>
      <c r="AC24" s="82"/>
      <c r="AD24" s="82"/>
      <c r="AE24" s="82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27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27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2"/>
    </row>
    <row r="25" customFormat="false" ht="8.25" hidden="false" customHeight="true" outlineLevel="0" collapsed="false">
      <c r="A25" s="22"/>
      <c r="B25" s="67" t="s">
        <v>3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91" t="s">
        <v>66</v>
      </c>
      <c r="U25" s="91"/>
      <c r="V25" s="91"/>
      <c r="W25" s="91"/>
      <c r="X25" s="91"/>
      <c r="Y25" s="90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93"/>
      <c r="CR25" s="22"/>
      <c r="CS25" s="22"/>
      <c r="CT25" s="22"/>
    </row>
    <row r="26" customFormat="false" ht="8.25" hidden="false" customHeight="true" outlineLevel="0" collapsed="false">
      <c r="A26" s="94"/>
      <c r="B26" s="95" t="s">
        <v>69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1" t="s">
        <v>66</v>
      </c>
      <c r="U26" s="91"/>
      <c r="V26" s="91"/>
      <c r="W26" s="91"/>
      <c r="X26" s="91"/>
      <c r="Y26" s="90"/>
      <c r="Z26" s="27"/>
      <c r="AA26" s="96" t="s">
        <v>70</v>
      </c>
      <c r="AB26" s="27"/>
      <c r="AC26" s="97" t="s">
        <v>39</v>
      </c>
      <c r="AD26" s="97"/>
      <c r="AE26" s="98" t="s">
        <v>71</v>
      </c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27"/>
      <c r="AR26" s="97" t="s">
        <v>63</v>
      </c>
      <c r="AS26" s="97"/>
      <c r="AT26" s="98" t="s">
        <v>72</v>
      </c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27"/>
      <c r="BM26" s="97" t="s">
        <v>45</v>
      </c>
      <c r="BN26" s="97"/>
      <c r="BO26" s="99" t="s">
        <v>73</v>
      </c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100"/>
      <c r="CB26" s="27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1"/>
      <c r="CR26" s="22"/>
      <c r="CS26" s="22"/>
      <c r="CT26" s="22"/>
    </row>
    <row r="27" customFormat="false" ht="8.25" hidden="false" customHeight="true" outlineLevel="0" collapsed="false">
      <c r="A27" s="94"/>
      <c r="B27" s="95" t="s">
        <v>74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1" t="s">
        <v>66</v>
      </c>
      <c r="U27" s="91"/>
      <c r="V27" s="91"/>
      <c r="W27" s="91"/>
      <c r="X27" s="91"/>
      <c r="Y27" s="90"/>
      <c r="Z27" s="27"/>
      <c r="AA27" s="96"/>
      <c r="AB27" s="27"/>
      <c r="AC27" s="101"/>
      <c r="AD27" s="102"/>
      <c r="AE27" s="102"/>
      <c r="AF27" s="102"/>
      <c r="AG27" s="102"/>
      <c r="AH27" s="102"/>
      <c r="AI27" s="102"/>
      <c r="AJ27" s="102"/>
      <c r="AK27" s="103"/>
      <c r="AL27" s="103"/>
      <c r="AM27" s="103"/>
      <c r="AN27" s="103"/>
      <c r="AO27" s="104"/>
      <c r="AP27" s="105"/>
      <c r="AQ27" s="27"/>
      <c r="AR27" s="106"/>
      <c r="AS27" s="107" t="s">
        <v>75</v>
      </c>
      <c r="AT27" s="107"/>
      <c r="AU27" s="107"/>
      <c r="AV27" s="107"/>
      <c r="AW27" s="108" t="s">
        <v>76</v>
      </c>
      <c r="AX27" s="108"/>
      <c r="AY27" s="109"/>
      <c r="AZ27" s="110" t="s">
        <v>77</v>
      </c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27"/>
      <c r="BM27" s="101"/>
      <c r="BN27" s="102"/>
      <c r="BO27" s="102"/>
      <c r="BP27" s="102"/>
      <c r="BQ27" s="102"/>
      <c r="BR27" s="102"/>
      <c r="BS27" s="102"/>
      <c r="BT27" s="102"/>
      <c r="BU27" s="103"/>
      <c r="BV27" s="103"/>
      <c r="BW27" s="103"/>
      <c r="BX27" s="103"/>
      <c r="BY27" s="104"/>
      <c r="BZ27" s="104"/>
      <c r="CA27" s="105"/>
      <c r="CB27" s="27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1"/>
      <c r="CR27" s="22"/>
      <c r="CS27" s="22"/>
      <c r="CT27" s="22"/>
    </row>
    <row r="28" customFormat="false" ht="8.25" hidden="false" customHeight="true" outlineLevel="0" collapsed="false">
      <c r="A28" s="20"/>
      <c r="B28" s="95" t="s">
        <v>78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1" t="s">
        <v>66</v>
      </c>
      <c r="U28" s="91"/>
      <c r="V28" s="91"/>
      <c r="W28" s="91"/>
      <c r="X28" s="91"/>
      <c r="Y28" s="111"/>
      <c r="Z28" s="27"/>
      <c r="AA28" s="96"/>
      <c r="AB28" s="27"/>
      <c r="AC28" s="112"/>
      <c r="AD28" s="113"/>
      <c r="AE28" s="114" t="s">
        <v>79</v>
      </c>
      <c r="AF28" s="114"/>
      <c r="AG28" s="114"/>
      <c r="AH28" s="114"/>
      <c r="AI28" s="114"/>
      <c r="AJ28" s="114"/>
      <c r="AK28" s="27"/>
      <c r="AL28" s="108" t="s">
        <v>80</v>
      </c>
      <c r="AM28" s="108"/>
      <c r="AN28" s="108"/>
      <c r="AO28" s="108"/>
      <c r="AP28" s="105"/>
      <c r="AQ28" s="27"/>
      <c r="AR28" s="112"/>
      <c r="AS28" s="115"/>
      <c r="AT28" s="115"/>
      <c r="AU28" s="116"/>
      <c r="AV28" s="116"/>
      <c r="AW28" s="117"/>
      <c r="AX28" s="117"/>
      <c r="AY28" s="117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27"/>
      <c r="BM28" s="112"/>
      <c r="BN28" s="113"/>
      <c r="BO28" s="118" t="s">
        <v>81</v>
      </c>
      <c r="BP28" s="119"/>
      <c r="BQ28" s="119"/>
      <c r="BR28" s="119"/>
      <c r="BS28" s="119"/>
      <c r="BT28" s="119"/>
      <c r="BU28" s="104"/>
      <c r="BV28" s="120"/>
      <c r="BW28" s="108" t="s">
        <v>82</v>
      </c>
      <c r="BX28" s="108"/>
      <c r="BY28" s="108"/>
      <c r="BZ28" s="108"/>
      <c r="CA28" s="105"/>
      <c r="CB28" s="27"/>
      <c r="CC28" s="121" t="n">
        <v>5</v>
      </c>
      <c r="CD28" s="121"/>
      <c r="CE28" s="122" t="s">
        <v>83</v>
      </c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22"/>
    </row>
    <row r="29" customFormat="false" ht="8.25" hidden="false" customHeight="true" outlineLevel="0" collapsed="false">
      <c r="A29" s="20"/>
      <c r="B29" s="95" t="s">
        <v>84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1" t="s">
        <v>66</v>
      </c>
      <c r="U29" s="91"/>
      <c r="V29" s="91"/>
      <c r="W29" s="91"/>
      <c r="X29" s="91"/>
      <c r="Y29" s="90"/>
      <c r="Z29" s="27"/>
      <c r="AA29" s="96"/>
      <c r="AB29" s="27"/>
      <c r="AC29" s="112"/>
      <c r="AD29" s="123"/>
      <c r="AE29" s="124" t="s">
        <v>85</v>
      </c>
      <c r="AF29" s="124"/>
      <c r="AG29" s="124"/>
      <c r="AH29" s="124"/>
      <c r="AI29" s="124"/>
      <c r="AJ29" s="124"/>
      <c r="AK29" s="27"/>
      <c r="AL29" s="108" t="s">
        <v>80</v>
      </c>
      <c r="AM29" s="108"/>
      <c r="AN29" s="108"/>
      <c r="AO29" s="108"/>
      <c r="AP29" s="105"/>
      <c r="AQ29" s="27"/>
      <c r="AR29" s="106"/>
      <c r="AS29" s="107" t="s">
        <v>86</v>
      </c>
      <c r="AT29" s="107"/>
      <c r="AU29" s="107"/>
      <c r="AV29" s="107"/>
      <c r="AW29" s="108" t="s">
        <v>76</v>
      </c>
      <c r="AX29" s="108"/>
      <c r="AY29" s="109"/>
      <c r="AZ29" s="110" t="s">
        <v>87</v>
      </c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27"/>
      <c r="BM29" s="112"/>
      <c r="BN29" s="123"/>
      <c r="BO29" s="125" t="s">
        <v>88</v>
      </c>
      <c r="BP29" s="125"/>
      <c r="BQ29" s="125"/>
      <c r="BR29" s="125"/>
      <c r="BS29" s="125"/>
      <c r="BT29" s="125"/>
      <c r="BU29" s="104"/>
      <c r="BV29" s="120"/>
      <c r="BW29" s="108" t="s">
        <v>89</v>
      </c>
      <c r="BX29" s="108"/>
      <c r="BY29" s="108"/>
      <c r="BZ29" s="108"/>
      <c r="CA29" s="105"/>
      <c r="CB29" s="27"/>
      <c r="CC29" s="126" t="n">
        <v>1</v>
      </c>
      <c r="CD29" s="127"/>
      <c r="CE29" s="128" t="str">
        <f aca="false">IF(Interview!N12&lt;&gt;"-",Interview!C12,"-")</f>
        <v>-</v>
      </c>
      <c r="CF29" s="128"/>
      <c r="CG29" s="128"/>
      <c r="CH29" s="128"/>
      <c r="CI29" s="128"/>
      <c r="CJ29" s="129" t="str">
        <f aca="false">IF(Interview!N12&lt;&gt;"-",Interview!N12,"-")</f>
        <v>-</v>
      </c>
      <c r="CK29" s="130" t="str">
        <f aca="false">IF(Interview!BD5="","", Interview!BD5)</f>
        <v> </v>
      </c>
      <c r="CL29" s="130"/>
      <c r="CM29" s="130"/>
      <c r="CN29" s="130"/>
      <c r="CO29" s="130"/>
      <c r="CP29" s="130"/>
      <c r="CQ29" s="130"/>
      <c r="CR29" s="130"/>
      <c r="CS29" s="130"/>
      <c r="CT29" s="22"/>
    </row>
    <row r="30" customFormat="false" ht="8.25" hidden="false" customHeight="true" outlineLevel="0" collapsed="false">
      <c r="A30" s="20"/>
      <c r="B30" s="95" t="s">
        <v>90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1" t="s">
        <v>66</v>
      </c>
      <c r="U30" s="91"/>
      <c r="V30" s="91"/>
      <c r="W30" s="91"/>
      <c r="X30" s="91"/>
      <c r="Y30" s="90"/>
      <c r="Z30" s="27"/>
      <c r="AA30" s="96"/>
      <c r="AB30" s="27"/>
      <c r="AC30" s="112"/>
      <c r="AD30" s="131"/>
      <c r="AE30" s="124" t="s">
        <v>91</v>
      </c>
      <c r="AF30" s="124"/>
      <c r="AG30" s="124"/>
      <c r="AH30" s="124"/>
      <c r="AI30" s="124"/>
      <c r="AJ30" s="124"/>
      <c r="AK30" s="27"/>
      <c r="AL30" s="108" t="s">
        <v>80</v>
      </c>
      <c r="AM30" s="108"/>
      <c r="AN30" s="108"/>
      <c r="AO30" s="108"/>
      <c r="AP30" s="105"/>
      <c r="AQ30" s="27"/>
      <c r="AR30" s="132" t="s">
        <v>92</v>
      </c>
      <c r="AS30" s="132"/>
      <c r="AT30" s="132"/>
      <c r="AU30" s="132"/>
      <c r="AV30" s="132"/>
      <c r="AW30" s="108" t="n">
        <v>390</v>
      </c>
      <c r="AX30" s="108"/>
      <c r="AY30" s="133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27"/>
      <c r="BM30" s="112"/>
      <c r="BN30" s="131"/>
      <c r="BO30" s="125" t="s">
        <v>93</v>
      </c>
      <c r="BP30" s="125"/>
      <c r="BQ30" s="125"/>
      <c r="BR30" s="125"/>
      <c r="BS30" s="125"/>
      <c r="BT30" s="125"/>
      <c r="BU30" s="104"/>
      <c r="BV30" s="120"/>
      <c r="BW30" s="108" t="s">
        <v>94</v>
      </c>
      <c r="BX30" s="108"/>
      <c r="BY30" s="108"/>
      <c r="BZ30" s="108"/>
      <c r="CA30" s="105"/>
      <c r="CB30" s="27"/>
      <c r="CC30" s="126"/>
      <c r="CD30" s="134"/>
      <c r="CE30" s="135" t="str">
        <f aca="false">IF(Interview!N14&lt;&gt;"-",Interview!C14,"-")</f>
        <v>-</v>
      </c>
      <c r="CF30" s="135"/>
      <c r="CG30" s="135"/>
      <c r="CH30" s="135"/>
      <c r="CI30" s="135"/>
      <c r="CJ30" s="136" t="str">
        <f aca="false">IF(Interview!N14&lt;&gt;"-",Interview!N14,"-")</f>
        <v>-</v>
      </c>
      <c r="CK30" s="137" t="str">
        <f aca="false">IF(Interview!BU5="","", Interview!BU5)</f>
        <v> </v>
      </c>
      <c r="CL30" s="137"/>
      <c r="CM30" s="137"/>
      <c r="CN30" s="137"/>
      <c r="CO30" s="137"/>
      <c r="CP30" s="137"/>
      <c r="CQ30" s="137"/>
      <c r="CR30" s="137"/>
      <c r="CS30" s="137"/>
      <c r="CT30" s="22"/>
    </row>
    <row r="31" customFormat="false" ht="8.25" hidden="false" customHeight="true" outlineLevel="0" collapsed="false">
      <c r="A31" s="20"/>
      <c r="B31" s="138" t="s">
        <v>95</v>
      </c>
      <c r="C31" s="138"/>
      <c r="D31" s="138"/>
      <c r="E31" s="138"/>
      <c r="F31" s="139" t="s">
        <v>96</v>
      </c>
      <c r="G31" s="139"/>
      <c r="H31" s="139"/>
      <c r="I31" s="140" t="s">
        <v>97</v>
      </c>
      <c r="J31" s="139"/>
      <c r="K31" s="139" t="s">
        <v>98</v>
      </c>
      <c r="L31" s="139"/>
      <c r="M31" s="139"/>
      <c r="N31" s="140" t="s">
        <v>99</v>
      </c>
      <c r="O31" s="139"/>
      <c r="P31" s="139"/>
      <c r="Q31" s="115"/>
      <c r="R31" s="115"/>
      <c r="S31" s="115"/>
      <c r="T31" s="91" t="s">
        <v>66</v>
      </c>
      <c r="U31" s="91"/>
      <c r="V31" s="91"/>
      <c r="W31" s="91"/>
      <c r="X31" s="91"/>
      <c r="Y31" s="90"/>
      <c r="Z31" s="27"/>
      <c r="AA31" s="96"/>
      <c r="AB31" s="27"/>
      <c r="AC31" s="112"/>
      <c r="AD31" s="131"/>
      <c r="AE31" s="141" t="s">
        <v>100</v>
      </c>
      <c r="AF31" s="141"/>
      <c r="AG31" s="141"/>
      <c r="AH31" s="141"/>
      <c r="AI31" s="141"/>
      <c r="AJ31" s="141"/>
      <c r="AK31" s="27"/>
      <c r="AL31" s="108" t="s">
        <v>80</v>
      </c>
      <c r="AM31" s="108"/>
      <c r="AN31" s="108"/>
      <c r="AO31" s="108"/>
      <c r="AP31" s="105"/>
      <c r="AQ31" s="27"/>
      <c r="AR31" s="106"/>
      <c r="AS31" s="142" t="s">
        <v>101</v>
      </c>
      <c r="AT31" s="142"/>
      <c r="AU31" s="142"/>
      <c r="AV31" s="142"/>
      <c r="AW31" s="108" t="s">
        <v>76</v>
      </c>
      <c r="AX31" s="108"/>
      <c r="AY31" s="109"/>
      <c r="AZ31" s="110" t="s">
        <v>102</v>
      </c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27"/>
      <c r="BM31" s="143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5"/>
      <c r="BZ31" s="144"/>
      <c r="CA31" s="146"/>
      <c r="CB31" s="27"/>
      <c r="CC31" s="126"/>
      <c r="CD31" s="147"/>
      <c r="CE31" s="148" t="str">
        <f aca="false">IF(Interview!N16&lt;&gt;"-",Interview!C16,"-")</f>
        <v>-</v>
      </c>
      <c r="CF31" s="148"/>
      <c r="CG31" s="148"/>
      <c r="CH31" s="148"/>
      <c r="CI31" s="148"/>
      <c r="CJ31" s="149" t="str">
        <f aca="false">IF(Interview!N16&lt;&gt;"-",Interview!N16,"-")</f>
        <v>-</v>
      </c>
      <c r="CK31" s="150" t="str">
        <f aca="false">IF(Interview!CK5="&gt; Select","", Interview!CK5)</f>
        <v/>
      </c>
      <c r="CL31" s="150"/>
      <c r="CM31" s="150"/>
      <c r="CN31" s="150"/>
      <c r="CO31" s="150"/>
      <c r="CP31" s="150"/>
      <c r="CQ31" s="150"/>
      <c r="CR31" s="150"/>
      <c r="CS31" s="150"/>
      <c r="CT31" s="22"/>
    </row>
    <row r="32" customFormat="false" ht="8.25" hidden="false" customHeight="true" outlineLevel="0" collapsed="false">
      <c r="A32" s="20"/>
      <c r="B32" s="95" t="s">
        <v>103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1" t="s">
        <v>66</v>
      </c>
      <c r="U32" s="91"/>
      <c r="V32" s="91"/>
      <c r="W32" s="91"/>
      <c r="X32" s="91"/>
      <c r="Y32" s="90"/>
      <c r="Z32" s="27"/>
      <c r="AA32" s="96"/>
      <c r="AB32" s="27"/>
      <c r="AC32" s="151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3"/>
      <c r="AQ32" s="27"/>
      <c r="AR32" s="143"/>
      <c r="AS32" s="154"/>
      <c r="AT32" s="154"/>
      <c r="AU32" s="155"/>
      <c r="AV32" s="155"/>
      <c r="AW32" s="133"/>
      <c r="AX32" s="133"/>
      <c r="AY32" s="133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27"/>
      <c r="BM32" s="156" t="s">
        <v>104</v>
      </c>
      <c r="BN32" s="156"/>
      <c r="BO32" s="157" t="s">
        <v>105</v>
      </c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8"/>
      <c r="CB32" s="27"/>
      <c r="CC32" s="159" t="n">
        <v>2</v>
      </c>
      <c r="CD32" s="160"/>
      <c r="CE32" s="161" t="str">
        <f aca="false">IF(Interview!N41&lt;&gt;"-",Interview!C41,"-")</f>
        <v>-</v>
      </c>
      <c r="CF32" s="161"/>
      <c r="CG32" s="161"/>
      <c r="CH32" s="161"/>
      <c r="CI32" s="161"/>
      <c r="CJ32" s="162" t="str">
        <f aca="false">IF(Interview!C41&lt;&gt;"-",Interview!N41,"-")</f>
        <v>-</v>
      </c>
      <c r="CK32" s="163" t="str">
        <f aca="false">IF(Interview!BD34="","", Interview!BD34)</f>
        <v/>
      </c>
      <c r="CL32" s="163"/>
      <c r="CM32" s="163"/>
      <c r="CN32" s="163"/>
      <c r="CO32" s="163"/>
      <c r="CP32" s="163"/>
      <c r="CQ32" s="163"/>
      <c r="CR32" s="163"/>
      <c r="CS32" s="163"/>
      <c r="CT32" s="22"/>
    </row>
    <row r="33" customFormat="false" ht="8.25" hidden="false" customHeight="true" outlineLevel="0" collapsed="false">
      <c r="A33" s="20"/>
      <c r="B33" s="95" t="s">
        <v>106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1" t="s">
        <v>66</v>
      </c>
      <c r="U33" s="91"/>
      <c r="V33" s="91"/>
      <c r="W33" s="91"/>
      <c r="X33" s="91"/>
      <c r="Y33" s="90"/>
      <c r="Z33" s="27"/>
      <c r="AA33" s="9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106"/>
      <c r="AS33" s="107" t="s">
        <v>107</v>
      </c>
      <c r="AT33" s="107"/>
      <c r="AU33" s="107"/>
      <c r="AV33" s="107"/>
      <c r="AW33" s="108" t="s">
        <v>76</v>
      </c>
      <c r="AX33" s="108"/>
      <c r="AY33" s="109"/>
      <c r="AZ33" s="110" t="s">
        <v>108</v>
      </c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27"/>
      <c r="BM33" s="164" t="s">
        <v>109</v>
      </c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27"/>
      <c r="CC33" s="159"/>
      <c r="CD33" s="165"/>
      <c r="CE33" s="166" t="str">
        <f aca="false">IF(Interview!N43&lt;&gt;"-",Interview!C43,"-")</f>
        <v>-</v>
      </c>
      <c r="CF33" s="166"/>
      <c r="CG33" s="166"/>
      <c r="CH33" s="166"/>
      <c r="CI33" s="166"/>
      <c r="CJ33" s="167" t="str">
        <f aca="false">IF(Interview!C43&lt;&gt;"-",Interview!N43,"-")</f>
        <v>-</v>
      </c>
      <c r="CK33" s="168" t="str">
        <f aca="false">IF(Interview!BU34="","",Interview!BU34)</f>
        <v/>
      </c>
      <c r="CL33" s="168"/>
      <c r="CM33" s="168"/>
      <c r="CN33" s="168"/>
      <c r="CO33" s="168"/>
      <c r="CP33" s="168"/>
      <c r="CQ33" s="168"/>
      <c r="CR33" s="168"/>
      <c r="CS33" s="168"/>
      <c r="CT33" s="22"/>
    </row>
    <row r="34" customFormat="false" ht="8.25" hidden="false" customHeight="true" outlineLevel="0" collapsed="false">
      <c r="A34" s="20"/>
      <c r="B34" s="95" t="s">
        <v>110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1" t="s">
        <v>66</v>
      </c>
      <c r="U34" s="91"/>
      <c r="V34" s="91"/>
      <c r="W34" s="91"/>
      <c r="X34" s="91"/>
      <c r="Y34" s="90"/>
      <c r="Z34" s="27"/>
      <c r="AA34" s="96"/>
      <c r="AB34" s="27"/>
      <c r="AC34" s="97" t="s">
        <v>41</v>
      </c>
      <c r="AD34" s="97"/>
      <c r="AE34" s="169" t="s">
        <v>111</v>
      </c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00"/>
      <c r="AQ34" s="27"/>
      <c r="AR34" s="143"/>
      <c r="AS34" s="154"/>
      <c r="AT34" s="154"/>
      <c r="AU34" s="155"/>
      <c r="AV34" s="155"/>
      <c r="AW34" s="133"/>
      <c r="AX34" s="133"/>
      <c r="AY34" s="133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27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27"/>
      <c r="CC34" s="159"/>
      <c r="CD34" s="165"/>
      <c r="CE34" s="166" t="str">
        <f aca="false">IF(Interview!N45&lt;&gt;"-",Interview!C45,"-")</f>
        <v>-</v>
      </c>
      <c r="CF34" s="166"/>
      <c r="CG34" s="166"/>
      <c r="CH34" s="166"/>
      <c r="CI34" s="166"/>
      <c r="CJ34" s="167" t="str">
        <f aca="false">IF(Interview!C43&lt;&gt;"-",Interview!N43,"-")</f>
        <v>-</v>
      </c>
      <c r="CK34" s="170" t="str">
        <f aca="false">IF(Interview!CK34="&gt; Select","", Interview!CK34)</f>
        <v/>
      </c>
      <c r="CL34" s="170"/>
      <c r="CM34" s="170"/>
      <c r="CN34" s="170"/>
      <c r="CO34" s="170"/>
      <c r="CP34" s="170"/>
      <c r="CQ34" s="170"/>
      <c r="CR34" s="170"/>
      <c r="CS34" s="170"/>
      <c r="CT34" s="22"/>
    </row>
    <row r="35" customFormat="false" ht="8.25" hidden="false" customHeight="true" outlineLevel="0" collapsed="false">
      <c r="A35" s="20"/>
      <c r="B35" s="95" t="s">
        <v>112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1" t="s">
        <v>66</v>
      </c>
      <c r="U35" s="91"/>
      <c r="V35" s="91"/>
      <c r="W35" s="91"/>
      <c r="X35" s="91"/>
      <c r="Y35" s="90"/>
      <c r="Z35" s="27"/>
      <c r="AA35" s="96"/>
      <c r="AB35" s="27"/>
      <c r="AC35" s="112"/>
      <c r="AD35" s="19"/>
      <c r="AE35" s="19"/>
      <c r="AF35" s="19"/>
      <c r="AG35" s="19"/>
      <c r="AH35" s="19"/>
      <c r="AI35" s="171"/>
      <c r="AJ35" s="171"/>
      <c r="AK35" s="172" t="s">
        <v>113</v>
      </c>
      <c r="AL35" s="172"/>
      <c r="AM35" s="104"/>
      <c r="AN35" s="173" t="s">
        <v>114</v>
      </c>
      <c r="AO35" s="173"/>
      <c r="AP35" s="105"/>
      <c r="AQ35" s="27"/>
      <c r="AR35" s="174"/>
      <c r="AS35" s="175" t="s">
        <v>115</v>
      </c>
      <c r="AT35" s="175"/>
      <c r="AU35" s="175"/>
      <c r="AV35" s="175"/>
      <c r="AW35" s="176" t="s">
        <v>76</v>
      </c>
      <c r="AX35" s="176"/>
      <c r="AY35" s="177"/>
      <c r="AZ35" s="178" t="s">
        <v>116</v>
      </c>
      <c r="BA35" s="178"/>
      <c r="BB35" s="178"/>
      <c r="BC35" s="178"/>
      <c r="BD35" s="178"/>
      <c r="BE35" s="179" t="n">
        <v>1000</v>
      </c>
      <c r="BF35" s="179"/>
      <c r="BG35" s="179"/>
      <c r="BH35" s="179"/>
      <c r="BI35" s="179"/>
      <c r="BJ35" s="179"/>
      <c r="BK35" s="180"/>
      <c r="BL35" s="27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27"/>
      <c r="CC35" s="159"/>
      <c r="CD35" s="181"/>
      <c r="CE35" s="182" t="str">
        <f aca="false">IF(Interview!N47&lt;&gt;"-",Interview!C47,"-")</f>
        <v>-</v>
      </c>
      <c r="CF35" s="182"/>
      <c r="CG35" s="182"/>
      <c r="CH35" s="182"/>
      <c r="CI35" s="182"/>
      <c r="CJ35" s="183" t="str">
        <f aca="false">IF(Interview!C47&lt;&gt;"-",Interview!N47,"-")</f>
        <v>-</v>
      </c>
      <c r="CK35" s="184" t="str">
        <f aca="false">IF(Interview!CA36&lt;&gt;"&gt; Select",Interview!CA36,"")</f>
        <v/>
      </c>
      <c r="CL35" s="184"/>
      <c r="CM35" s="184"/>
      <c r="CN35" s="184"/>
      <c r="CO35" s="184"/>
      <c r="CP35" s="184"/>
      <c r="CQ35" s="184"/>
      <c r="CR35" s="184"/>
      <c r="CS35" s="184"/>
      <c r="CT35" s="22"/>
    </row>
    <row r="36" customFormat="false" ht="8.25" hidden="false" customHeight="true" outlineLevel="0" collapsed="false">
      <c r="A36" s="20"/>
      <c r="B36" s="95" t="s">
        <v>117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1" t="s">
        <v>66</v>
      </c>
      <c r="U36" s="91"/>
      <c r="V36" s="91"/>
      <c r="W36" s="91"/>
      <c r="X36" s="91"/>
      <c r="Y36" s="90"/>
      <c r="Z36" s="27"/>
      <c r="AA36" s="96"/>
      <c r="AB36" s="27"/>
      <c r="AC36" s="112"/>
      <c r="AD36" s="185"/>
      <c r="AE36" s="116" t="s">
        <v>118</v>
      </c>
      <c r="AF36" s="116"/>
      <c r="AG36" s="116"/>
      <c r="AH36" s="116"/>
      <c r="AI36" s="108" t="s">
        <v>76</v>
      </c>
      <c r="AJ36" s="108"/>
      <c r="AK36" s="186" t="n">
        <v>2</v>
      </c>
      <c r="AL36" s="186"/>
      <c r="AM36" s="187" t="s">
        <v>119</v>
      </c>
      <c r="AN36" s="186" t="n">
        <v>250</v>
      </c>
      <c r="AO36" s="186"/>
      <c r="AP36" s="105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J36" s="27"/>
      <c r="BK36" s="27"/>
      <c r="BL36" s="27"/>
      <c r="BM36" s="188" t="s">
        <v>120</v>
      </c>
      <c r="BN36" s="188"/>
      <c r="BO36" s="157" t="s">
        <v>121</v>
      </c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8"/>
      <c r="CB36" s="27"/>
      <c r="CC36" s="189" t="n">
        <v>3</v>
      </c>
      <c r="CD36" s="190"/>
      <c r="CE36" s="191" t="str">
        <f aca="false">IF(Interview!N62&lt;&gt;"-",Interview!C62,"-")</f>
        <v>-</v>
      </c>
      <c r="CF36" s="191"/>
      <c r="CG36" s="191"/>
      <c r="CH36" s="191"/>
      <c r="CI36" s="191"/>
      <c r="CJ36" s="192" t="str">
        <f aca="false">IF(Interview!C62&lt;&gt;"-",Interview!N62,"-")</f>
        <v>-</v>
      </c>
      <c r="CK36" s="193" t="str">
        <f aca="false">IF(Interview!BD55="","", Interview!BD55)</f>
        <v/>
      </c>
      <c r="CL36" s="193"/>
      <c r="CM36" s="193"/>
      <c r="CN36" s="193"/>
      <c r="CO36" s="193"/>
      <c r="CP36" s="193"/>
      <c r="CQ36" s="193"/>
      <c r="CR36" s="193"/>
      <c r="CS36" s="193"/>
      <c r="CT36" s="22"/>
    </row>
    <row r="37" customFormat="false" ht="8.25" hidden="false" customHeight="true" outlineLevel="0" collapsed="false">
      <c r="A37" s="20"/>
      <c r="B37" s="95" t="s">
        <v>93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1" t="s">
        <v>66</v>
      </c>
      <c r="U37" s="91"/>
      <c r="V37" s="91"/>
      <c r="W37" s="91"/>
      <c r="X37" s="91"/>
      <c r="Y37" s="90"/>
      <c r="Z37" s="27"/>
      <c r="AA37" s="96"/>
      <c r="AB37" s="27"/>
      <c r="AC37" s="112"/>
      <c r="AD37" s="194"/>
      <c r="AE37" s="116" t="s">
        <v>122</v>
      </c>
      <c r="AF37" s="116"/>
      <c r="AG37" s="116"/>
      <c r="AH37" s="116"/>
      <c r="AI37" s="108" t="s">
        <v>76</v>
      </c>
      <c r="AJ37" s="108"/>
      <c r="AK37" s="186" t="n">
        <v>2</v>
      </c>
      <c r="AL37" s="186"/>
      <c r="AM37" s="187" t="s">
        <v>119</v>
      </c>
      <c r="AN37" s="186" t="n">
        <v>40</v>
      </c>
      <c r="AO37" s="186"/>
      <c r="AP37" s="105"/>
      <c r="AQ37" s="27"/>
      <c r="AR37" s="97" t="s">
        <v>43</v>
      </c>
      <c r="AS37" s="97"/>
      <c r="AT37" s="98" t="s">
        <v>123</v>
      </c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27"/>
      <c r="BM37" s="195" t="s">
        <v>124</v>
      </c>
      <c r="BN37" s="195"/>
      <c r="BO37" s="195"/>
      <c r="BP37" s="195"/>
      <c r="BQ37" s="195"/>
      <c r="BR37" s="195"/>
      <c r="BS37" s="195"/>
      <c r="BT37" s="195"/>
      <c r="BU37" s="195"/>
      <c r="BV37" s="195"/>
      <c r="BW37" s="195"/>
      <c r="BX37" s="195"/>
      <c r="BY37" s="195"/>
      <c r="BZ37" s="195"/>
      <c r="CA37" s="195"/>
      <c r="CB37" s="27"/>
      <c r="CC37" s="189"/>
      <c r="CD37" s="196"/>
      <c r="CE37" s="197" t="str">
        <f aca="false">IF(Interview!N64&lt;&gt;"-",Interview!C64,"-")</f>
        <v>-</v>
      </c>
      <c r="CF37" s="197"/>
      <c r="CG37" s="197"/>
      <c r="CH37" s="197"/>
      <c r="CI37" s="197"/>
      <c r="CJ37" s="198" t="str">
        <f aca="false">IF(Interview!C64&lt;&gt;"-",Interview!N64,"-")</f>
        <v>-</v>
      </c>
      <c r="CK37" s="199" t="str">
        <f aca="false">IF(Interview!BU55="","",Interview!BU55)</f>
        <v/>
      </c>
      <c r="CL37" s="199"/>
      <c r="CM37" s="199"/>
      <c r="CN37" s="199"/>
      <c r="CO37" s="199"/>
      <c r="CP37" s="199"/>
      <c r="CQ37" s="199"/>
      <c r="CR37" s="199"/>
      <c r="CS37" s="199"/>
      <c r="CT37" s="22"/>
    </row>
    <row r="38" customFormat="false" ht="8.25" hidden="false" customHeight="true" outlineLevel="0" collapsed="false">
      <c r="A38" s="20"/>
      <c r="B38" s="200" t="s">
        <v>125</v>
      </c>
      <c r="C38" s="201"/>
      <c r="D38" s="201"/>
      <c r="E38" s="201"/>
      <c r="F38" s="201"/>
      <c r="G38" s="201"/>
      <c r="H38" s="201"/>
      <c r="I38" s="201"/>
      <c r="J38" s="202" t="s">
        <v>126</v>
      </c>
      <c r="K38" s="202"/>
      <c r="L38" s="202"/>
      <c r="M38" s="202"/>
      <c r="N38" s="202"/>
      <c r="O38" s="202"/>
      <c r="P38" s="202"/>
      <c r="Q38" s="202"/>
      <c r="R38" s="202"/>
      <c r="S38" s="202"/>
      <c r="T38" s="203" t="s">
        <v>76</v>
      </c>
      <c r="U38" s="203"/>
      <c r="V38" s="203"/>
      <c r="W38" s="203"/>
      <c r="X38" s="203"/>
      <c r="Y38" s="90"/>
      <c r="Z38" s="27"/>
      <c r="AA38" s="96"/>
      <c r="AB38" s="27"/>
      <c r="AC38" s="112"/>
      <c r="AD38" s="204"/>
      <c r="AE38" s="116" t="s">
        <v>127</v>
      </c>
      <c r="AF38" s="116"/>
      <c r="AG38" s="116"/>
      <c r="AH38" s="116"/>
      <c r="AI38" s="108" t="s">
        <v>89</v>
      </c>
      <c r="AJ38" s="108"/>
      <c r="AK38" s="186"/>
      <c r="AL38" s="186"/>
      <c r="AM38" s="187" t="s">
        <v>119</v>
      </c>
      <c r="AN38" s="186"/>
      <c r="AO38" s="186"/>
      <c r="AP38" s="105"/>
      <c r="AQ38" s="27"/>
      <c r="AR38" s="195" t="s">
        <v>128</v>
      </c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27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27"/>
      <c r="CC38" s="189"/>
      <c r="CD38" s="196"/>
      <c r="CE38" s="197" t="str">
        <f aca="false">IF(Interview!N66&lt;&gt;"-",Interview!C66,"-")</f>
        <v>-</v>
      </c>
      <c r="CF38" s="197"/>
      <c r="CG38" s="197"/>
      <c r="CH38" s="197"/>
      <c r="CI38" s="197"/>
      <c r="CJ38" s="198" t="str">
        <f aca="false">IF(Interview!C66&lt;&gt;"-",Interview!N66,"-")</f>
        <v>-</v>
      </c>
      <c r="CK38" s="205" t="str">
        <f aca="false">IF(Interview!CK55="&gt; Select","", Interview!CK55)</f>
        <v/>
      </c>
      <c r="CL38" s="205"/>
      <c r="CM38" s="205"/>
      <c r="CN38" s="205"/>
      <c r="CO38" s="205"/>
      <c r="CP38" s="205"/>
      <c r="CQ38" s="205"/>
      <c r="CR38" s="205"/>
      <c r="CS38" s="205"/>
      <c r="CT38" s="22"/>
    </row>
    <row r="39" customFormat="false" ht="8.25" hidden="false" customHeight="true" outlineLevel="0" collapsed="false">
      <c r="A39" s="20"/>
      <c r="B39" s="206" t="s">
        <v>129</v>
      </c>
      <c r="C39" s="207"/>
      <c r="D39" s="207"/>
      <c r="E39" s="208" t="s">
        <v>130</v>
      </c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9"/>
      <c r="U39" s="209"/>
      <c r="V39" s="209"/>
      <c r="W39" s="209"/>
      <c r="X39" s="209"/>
      <c r="Y39" s="210"/>
      <c r="Z39" s="27"/>
      <c r="AA39" s="96"/>
      <c r="AB39" s="104"/>
      <c r="AC39" s="151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3"/>
      <c r="AQ39" s="27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27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27"/>
      <c r="CC39" s="189"/>
      <c r="CD39" s="211"/>
      <c r="CE39" s="212" t="str">
        <f aca="false">IF(Interview!N68&lt;&gt;"-",Interview!C68,"-")</f>
        <v>-</v>
      </c>
      <c r="CF39" s="212"/>
      <c r="CG39" s="212"/>
      <c r="CH39" s="212"/>
      <c r="CI39" s="212"/>
      <c r="CJ39" s="213" t="str">
        <f aca="false">IF(Interview!C68&lt;&gt;"-",Interview!N68,"-")</f>
        <v>-</v>
      </c>
      <c r="CK39" s="184" t="str">
        <f aca="false">IF(Interview!CA57&lt;&gt;"&gt; Select",Interview!CA57,"")</f>
        <v/>
      </c>
      <c r="CL39" s="184"/>
      <c r="CM39" s="184"/>
      <c r="CN39" s="184"/>
      <c r="CO39" s="184"/>
      <c r="CP39" s="184"/>
      <c r="CQ39" s="184"/>
      <c r="CR39" s="184"/>
      <c r="CS39" s="184"/>
      <c r="CT39" s="22"/>
    </row>
    <row r="40" customFormat="false" ht="6.75" hidden="false" customHeight="true" outlineLevel="0" collapsed="false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17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104"/>
      <c r="AN40" s="117"/>
      <c r="AO40" s="104"/>
      <c r="AP40" s="104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5"/>
      <c r="CR40" s="22"/>
      <c r="CS40" s="22"/>
      <c r="CT40" s="22"/>
    </row>
    <row r="41" customFormat="false" ht="8.25" hidden="false" customHeight="true" outlineLevel="0" collapsed="false">
      <c r="A41" s="20"/>
      <c r="B41" s="24" t="n">
        <v>4</v>
      </c>
      <c r="C41" s="24"/>
      <c r="D41" s="25" t="s">
        <v>131</v>
      </c>
      <c r="E41" s="25"/>
      <c r="F41" s="25"/>
      <c r="G41" s="25"/>
      <c r="H41" s="25"/>
      <c r="I41" s="25"/>
      <c r="J41" s="216" t="s">
        <v>132</v>
      </c>
      <c r="K41" s="216"/>
      <c r="L41" s="217" t="s">
        <v>133</v>
      </c>
      <c r="M41" s="218"/>
      <c r="N41" s="219"/>
      <c r="O41" s="219"/>
      <c r="P41" s="219"/>
      <c r="Q41" s="219"/>
      <c r="R41" s="219"/>
      <c r="S41" s="219"/>
      <c r="T41" s="220"/>
      <c r="U41" s="220"/>
      <c r="V41" s="221"/>
      <c r="W41" s="221"/>
      <c r="X41" s="221"/>
      <c r="Y41" s="222"/>
      <c r="Z41" s="220"/>
      <c r="AA41" s="220"/>
      <c r="AB41" s="220"/>
      <c r="AC41" s="220"/>
      <c r="AD41" s="220"/>
      <c r="AE41" s="220"/>
      <c r="AF41" s="223"/>
      <c r="AG41" s="223"/>
      <c r="AH41" s="224" t="s">
        <v>132</v>
      </c>
      <c r="AI41" s="225" t="s">
        <v>134</v>
      </c>
      <c r="AJ41" s="220"/>
      <c r="AK41" s="226"/>
      <c r="AL41" s="226"/>
      <c r="AM41" s="224"/>
      <c r="AN41" s="225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226"/>
      <c r="CP41" s="226"/>
      <c r="CQ41" s="227"/>
      <c r="CR41" s="226"/>
      <c r="CS41" s="226"/>
      <c r="CT41" s="22"/>
    </row>
    <row r="42" customFormat="false" ht="6.75" hidden="false" customHeight="true" outlineLevel="0" collapsed="false">
      <c r="A42" s="20"/>
      <c r="B42" s="228"/>
      <c r="C42" s="229" t="s">
        <v>0</v>
      </c>
      <c r="D42" s="229"/>
      <c r="E42" s="229"/>
      <c r="F42" s="229"/>
      <c r="G42" s="230" t="s">
        <v>135</v>
      </c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 t="s">
        <v>136</v>
      </c>
      <c r="U42" s="230"/>
      <c r="V42" s="230"/>
      <c r="W42" s="230"/>
      <c r="X42" s="230"/>
      <c r="Y42" s="230"/>
      <c r="Z42" s="230"/>
      <c r="AA42" s="230"/>
      <c r="AB42" s="230"/>
      <c r="AC42" s="230"/>
      <c r="AD42" s="230" t="s">
        <v>137</v>
      </c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 t="s">
        <v>138</v>
      </c>
      <c r="AY42" s="230"/>
      <c r="AZ42" s="230"/>
      <c r="BA42" s="230"/>
      <c r="BB42" s="230"/>
      <c r="BC42" s="230" t="s">
        <v>139</v>
      </c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 t="s">
        <v>140</v>
      </c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 t="s">
        <v>141</v>
      </c>
      <c r="CB42" s="230"/>
      <c r="CC42" s="230"/>
      <c r="CD42" s="230"/>
      <c r="CE42" s="230"/>
      <c r="CF42" s="230"/>
      <c r="CG42" s="230"/>
      <c r="CH42" s="230" t="s">
        <v>142</v>
      </c>
      <c r="CI42" s="230"/>
      <c r="CJ42" s="230"/>
      <c r="CK42" s="230"/>
      <c r="CL42" s="230"/>
      <c r="CM42" s="230"/>
      <c r="CN42" s="230"/>
      <c r="CO42" s="231" t="s">
        <v>143</v>
      </c>
      <c r="CP42" s="231"/>
      <c r="CQ42" s="231"/>
      <c r="CR42" s="231"/>
      <c r="CS42" s="231"/>
      <c r="CT42" s="22"/>
    </row>
    <row r="43" customFormat="false" ht="6.75" hidden="false" customHeight="true" outlineLevel="0" collapsed="false">
      <c r="A43" s="20"/>
      <c r="B43" s="228"/>
      <c r="C43" s="229"/>
      <c r="D43" s="229"/>
      <c r="E43" s="229"/>
      <c r="F43" s="229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0"/>
      <c r="CH43" s="230"/>
      <c r="CI43" s="230"/>
      <c r="CJ43" s="230"/>
      <c r="CK43" s="230"/>
      <c r="CL43" s="230"/>
      <c r="CM43" s="230"/>
      <c r="CN43" s="230"/>
      <c r="CO43" s="231"/>
      <c r="CP43" s="231"/>
      <c r="CQ43" s="231"/>
      <c r="CR43" s="231"/>
      <c r="CS43" s="231"/>
      <c r="CT43" s="22"/>
    </row>
    <row r="44" customFormat="false" ht="8.25" hidden="false" customHeight="true" outlineLevel="0" collapsed="false">
      <c r="A44" s="20"/>
      <c r="B44" s="228"/>
      <c r="C44" s="229"/>
      <c r="D44" s="229"/>
      <c r="E44" s="229"/>
      <c r="F44" s="229"/>
      <c r="G44" s="232" t="s">
        <v>144</v>
      </c>
      <c r="H44" s="232"/>
      <c r="I44" s="232"/>
      <c r="J44" s="232"/>
      <c r="K44" s="232"/>
      <c r="L44" s="232"/>
      <c r="M44" s="232"/>
      <c r="N44" s="232"/>
      <c r="O44" s="232" t="s">
        <v>145</v>
      </c>
      <c r="P44" s="232"/>
      <c r="Q44" s="232"/>
      <c r="R44" s="232"/>
      <c r="S44" s="232"/>
      <c r="T44" s="232" t="s">
        <v>146</v>
      </c>
      <c r="U44" s="232"/>
      <c r="V44" s="232"/>
      <c r="W44" s="232"/>
      <c r="X44" s="232"/>
      <c r="Y44" s="233" t="s">
        <v>113</v>
      </c>
      <c r="Z44" s="233"/>
      <c r="AA44" s="234" t="s">
        <v>119</v>
      </c>
      <c r="AB44" s="235" t="s">
        <v>114</v>
      </c>
      <c r="AC44" s="235"/>
      <c r="AD44" s="232" t="s">
        <v>27</v>
      </c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 t="s">
        <v>27</v>
      </c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 t="s">
        <v>147</v>
      </c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 t="s">
        <v>148</v>
      </c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3" t="s">
        <v>149</v>
      </c>
      <c r="CP44" s="233"/>
      <c r="CQ44" s="233"/>
      <c r="CR44" s="233"/>
      <c r="CS44" s="233"/>
      <c r="CT44" s="22"/>
    </row>
    <row r="45" customFormat="false" ht="7.5" hidden="false" customHeight="true" outlineLevel="0" collapsed="false">
      <c r="A45" s="20"/>
      <c r="B45" s="236" t="n">
        <v>1</v>
      </c>
      <c r="C45" s="237" t="s">
        <v>8</v>
      </c>
      <c r="D45" s="237"/>
      <c r="E45" s="237"/>
      <c r="F45" s="237"/>
      <c r="G45" s="238" t="s">
        <v>150</v>
      </c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9" t="s">
        <v>151</v>
      </c>
      <c r="U45" s="239"/>
      <c r="V45" s="239"/>
      <c r="W45" s="239"/>
      <c r="X45" s="239"/>
      <c r="Y45" s="239"/>
      <c r="Z45" s="239"/>
      <c r="AA45" s="239"/>
      <c r="AB45" s="239"/>
      <c r="AC45" s="239"/>
      <c r="AD45" s="240" t="s">
        <v>152</v>
      </c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1" t="n">
        <v>7070</v>
      </c>
      <c r="AY45" s="241"/>
      <c r="AZ45" s="241"/>
      <c r="BA45" s="241"/>
      <c r="BB45" s="241"/>
      <c r="BC45" s="242" t="s">
        <v>152</v>
      </c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3" t="s">
        <v>153</v>
      </c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4" t="n">
        <v>45566</v>
      </c>
      <c r="CB45" s="244"/>
      <c r="CC45" s="244"/>
      <c r="CD45" s="244"/>
      <c r="CE45" s="244"/>
      <c r="CF45" s="244"/>
      <c r="CG45" s="244"/>
      <c r="CH45" s="245" t="n">
        <v>45689</v>
      </c>
      <c r="CI45" s="245"/>
      <c r="CJ45" s="245"/>
      <c r="CK45" s="245"/>
      <c r="CL45" s="245"/>
      <c r="CM45" s="245"/>
      <c r="CN45" s="245"/>
      <c r="CO45" s="246" t="n">
        <f aca="false">IF(CH45&lt;&gt;"",(CH45-CA45)/30,"")</f>
        <v>4.1</v>
      </c>
      <c r="CP45" s="246"/>
      <c r="CQ45" s="246"/>
      <c r="CR45" s="247" t="n">
        <f aca="true">IF(CH45&lt;&gt;"",(TODAY()-CH45)/30,"")</f>
        <v>4.4</v>
      </c>
      <c r="CS45" s="247"/>
      <c r="CT45" s="22"/>
    </row>
    <row r="46" customFormat="false" ht="7.5" hidden="false" customHeight="true" outlineLevel="0" collapsed="false">
      <c r="A46" s="20"/>
      <c r="B46" s="236"/>
      <c r="C46" s="237"/>
      <c r="D46" s="237"/>
      <c r="E46" s="237"/>
      <c r="F46" s="237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1"/>
      <c r="AY46" s="241"/>
      <c r="AZ46" s="241"/>
      <c r="BA46" s="241"/>
      <c r="BB46" s="241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4"/>
      <c r="CB46" s="244"/>
      <c r="CC46" s="244"/>
      <c r="CD46" s="244"/>
      <c r="CE46" s="244"/>
      <c r="CF46" s="244"/>
      <c r="CG46" s="244"/>
      <c r="CH46" s="245"/>
      <c r="CI46" s="245"/>
      <c r="CJ46" s="245"/>
      <c r="CK46" s="245"/>
      <c r="CL46" s="245"/>
      <c r="CM46" s="245"/>
      <c r="CN46" s="245"/>
      <c r="CO46" s="246"/>
      <c r="CP46" s="246"/>
      <c r="CQ46" s="246"/>
      <c r="CR46" s="248" t="n">
        <f aca="false">IF(CA45&lt;&gt;"",IF($BA$7&lt;&gt;"",ROUNDDOWN(((CA45-$BA$7)/365.25),0), ""),"")</f>
        <v>34</v>
      </c>
      <c r="CS46" s="248"/>
      <c r="CT46" s="22"/>
    </row>
    <row r="47" customFormat="false" ht="8.25" hidden="false" customHeight="true" outlineLevel="0" collapsed="false">
      <c r="A47" s="20"/>
      <c r="B47" s="236"/>
      <c r="C47" s="237"/>
      <c r="D47" s="237"/>
      <c r="E47" s="237"/>
      <c r="F47" s="237"/>
      <c r="G47" s="249" t="s">
        <v>130</v>
      </c>
      <c r="H47" s="250" t="s">
        <v>154</v>
      </c>
      <c r="I47" s="250"/>
      <c r="J47" s="250"/>
      <c r="K47" s="250"/>
      <c r="L47" s="250"/>
      <c r="M47" s="250"/>
      <c r="N47" s="250"/>
      <c r="O47" s="251" t="s">
        <v>130</v>
      </c>
      <c r="P47" s="18" t="s">
        <v>145</v>
      </c>
      <c r="Q47" s="18"/>
      <c r="R47" s="18"/>
      <c r="S47" s="18"/>
      <c r="T47" s="252" t="s">
        <v>130</v>
      </c>
      <c r="U47" s="253" t="s">
        <v>146</v>
      </c>
      <c r="V47" s="253"/>
      <c r="W47" s="253"/>
      <c r="X47" s="253"/>
      <c r="Y47" s="254" t="n">
        <v>2</v>
      </c>
      <c r="Z47" s="254"/>
      <c r="AA47" s="255" t="str">
        <f aca="false">IF(T47&lt;&gt;"Gearless","x","")</f>
        <v>x</v>
      </c>
      <c r="AB47" s="256" t="n">
        <v>150</v>
      </c>
      <c r="AC47" s="256"/>
      <c r="AD47" s="252" t="s">
        <v>130</v>
      </c>
      <c r="AE47" s="257" t="s">
        <v>155</v>
      </c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8"/>
      <c r="AY47" s="258"/>
      <c r="AZ47" s="258"/>
      <c r="BA47" s="258"/>
      <c r="BB47" s="258"/>
      <c r="BC47" s="251" t="s">
        <v>130</v>
      </c>
      <c r="BD47" s="259" t="s">
        <v>155</v>
      </c>
      <c r="BE47" s="259"/>
      <c r="BF47" s="259"/>
      <c r="BG47" s="259"/>
      <c r="BH47" s="259"/>
      <c r="BI47" s="259"/>
      <c r="BJ47" s="259"/>
      <c r="BK47" s="259"/>
      <c r="BL47" s="259"/>
      <c r="BM47" s="259"/>
      <c r="BN47" s="251" t="s">
        <v>130</v>
      </c>
      <c r="BO47" s="18" t="s">
        <v>156</v>
      </c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252" t="s">
        <v>130</v>
      </c>
      <c r="CB47" s="18" t="s">
        <v>157</v>
      </c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252" t="s">
        <v>130</v>
      </c>
      <c r="CP47" s="260" t="s">
        <v>158</v>
      </c>
      <c r="CQ47" s="254" t="s">
        <v>149</v>
      </c>
      <c r="CR47" s="254"/>
      <c r="CS47" s="254"/>
      <c r="CT47" s="22"/>
    </row>
    <row r="48" customFormat="false" ht="7.5" hidden="false" customHeight="true" outlineLevel="0" collapsed="false">
      <c r="A48" s="20"/>
      <c r="B48" s="236" t="n">
        <v>2</v>
      </c>
      <c r="C48" s="237" t="s">
        <v>159</v>
      </c>
      <c r="D48" s="237"/>
      <c r="E48" s="237"/>
      <c r="F48" s="237"/>
      <c r="G48" s="238" t="s">
        <v>160</v>
      </c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9" t="s">
        <v>151</v>
      </c>
      <c r="U48" s="239"/>
      <c r="V48" s="239"/>
      <c r="W48" s="239"/>
      <c r="X48" s="239"/>
      <c r="Y48" s="239"/>
      <c r="Z48" s="239"/>
      <c r="AA48" s="239"/>
      <c r="AB48" s="239"/>
      <c r="AC48" s="239"/>
      <c r="AD48" s="261" t="s">
        <v>161</v>
      </c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41" t="n">
        <v>12300</v>
      </c>
      <c r="AY48" s="241"/>
      <c r="AZ48" s="241"/>
      <c r="BA48" s="241"/>
      <c r="BB48" s="241"/>
      <c r="BC48" s="242" t="s">
        <v>162</v>
      </c>
      <c r="BD48" s="242"/>
      <c r="BE48" s="242"/>
      <c r="BF48" s="242"/>
      <c r="BG48" s="242"/>
      <c r="BH48" s="242"/>
      <c r="BI48" s="242"/>
      <c r="BJ48" s="242"/>
      <c r="BK48" s="242"/>
      <c r="BL48" s="242"/>
      <c r="BM48" s="242"/>
      <c r="BN48" s="262" t="s">
        <v>153</v>
      </c>
      <c r="BO48" s="262"/>
      <c r="BP48" s="262"/>
      <c r="BQ48" s="262"/>
      <c r="BR48" s="262"/>
      <c r="BS48" s="262"/>
      <c r="BT48" s="262"/>
      <c r="BU48" s="262"/>
      <c r="BV48" s="262"/>
      <c r="BW48" s="262"/>
      <c r="BX48" s="262"/>
      <c r="BY48" s="262"/>
      <c r="BZ48" s="262"/>
      <c r="CA48" s="263" t="n">
        <v>45269</v>
      </c>
      <c r="CB48" s="263"/>
      <c r="CC48" s="263"/>
      <c r="CD48" s="263"/>
      <c r="CE48" s="263"/>
      <c r="CF48" s="263"/>
      <c r="CG48" s="263"/>
      <c r="CH48" s="264" t="n">
        <v>45470</v>
      </c>
      <c r="CI48" s="264"/>
      <c r="CJ48" s="264"/>
      <c r="CK48" s="264"/>
      <c r="CL48" s="264"/>
      <c r="CM48" s="264"/>
      <c r="CN48" s="264"/>
      <c r="CO48" s="265" t="n">
        <f aca="false">IF(CH48&lt;&gt;"",(CH48-CA48)/30,"")</f>
        <v>6.7</v>
      </c>
      <c r="CP48" s="265"/>
      <c r="CQ48" s="265"/>
      <c r="CR48" s="266" t="n">
        <f aca="false">IF(CH48&lt;&gt;"",(CA45-CH48)/30,"")</f>
        <v>3.2</v>
      </c>
      <c r="CS48" s="266"/>
      <c r="CT48" s="22"/>
    </row>
    <row r="49" customFormat="false" ht="7.5" hidden="false" customHeight="true" outlineLevel="0" collapsed="false">
      <c r="A49" s="20"/>
      <c r="B49" s="236"/>
      <c r="C49" s="237"/>
      <c r="D49" s="237"/>
      <c r="E49" s="237"/>
      <c r="F49" s="237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41"/>
      <c r="AY49" s="241"/>
      <c r="AZ49" s="241"/>
      <c r="BA49" s="241"/>
      <c r="BB49" s="241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3"/>
      <c r="CB49" s="263"/>
      <c r="CC49" s="263"/>
      <c r="CD49" s="263"/>
      <c r="CE49" s="263"/>
      <c r="CF49" s="263"/>
      <c r="CG49" s="263"/>
      <c r="CH49" s="264"/>
      <c r="CI49" s="264"/>
      <c r="CJ49" s="264"/>
      <c r="CK49" s="264"/>
      <c r="CL49" s="264"/>
      <c r="CM49" s="264"/>
      <c r="CN49" s="264"/>
      <c r="CO49" s="265"/>
      <c r="CP49" s="265"/>
      <c r="CQ49" s="265"/>
      <c r="CR49" s="248" t="n">
        <f aca="false">IF(CA48&lt;&gt;"",IF($BA$7&lt;&gt;"",ROUNDDOWN(((CA48-$BA$7)/365.25),0), ""),"")</f>
        <v>33</v>
      </c>
      <c r="CS49" s="248"/>
      <c r="CT49" s="22"/>
    </row>
    <row r="50" customFormat="false" ht="8.25" hidden="false" customHeight="true" outlineLevel="0" collapsed="false">
      <c r="A50" s="20"/>
      <c r="B50" s="236"/>
      <c r="C50" s="237"/>
      <c r="D50" s="237"/>
      <c r="E50" s="237"/>
      <c r="F50" s="237"/>
      <c r="G50" s="249" t="s">
        <v>130</v>
      </c>
      <c r="H50" s="267" t="s">
        <v>154</v>
      </c>
      <c r="I50" s="267"/>
      <c r="J50" s="267"/>
      <c r="K50" s="267"/>
      <c r="L50" s="267"/>
      <c r="M50" s="267"/>
      <c r="N50" s="267"/>
      <c r="O50" s="251" t="s">
        <v>130</v>
      </c>
      <c r="P50" s="18" t="s">
        <v>145</v>
      </c>
      <c r="Q50" s="18"/>
      <c r="R50" s="18"/>
      <c r="S50" s="18"/>
      <c r="T50" s="252" t="s">
        <v>130</v>
      </c>
      <c r="U50" s="253" t="s">
        <v>146</v>
      </c>
      <c r="V50" s="253"/>
      <c r="W50" s="253"/>
      <c r="X50" s="253"/>
      <c r="Y50" s="254" t="n">
        <v>2</v>
      </c>
      <c r="Z50" s="254"/>
      <c r="AA50" s="255" t="str">
        <f aca="false">IF(T50&lt;&gt;"Gearless","x","")</f>
        <v>x</v>
      </c>
      <c r="AB50" s="256" t="n">
        <v>250</v>
      </c>
      <c r="AC50" s="256"/>
      <c r="AD50" s="252" t="s">
        <v>130</v>
      </c>
      <c r="AE50" s="268" t="s">
        <v>163</v>
      </c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58"/>
      <c r="AY50" s="258"/>
      <c r="AZ50" s="258"/>
      <c r="BA50" s="258"/>
      <c r="BB50" s="258"/>
      <c r="BC50" s="251" t="s">
        <v>130</v>
      </c>
      <c r="BD50" s="259" t="s">
        <v>164</v>
      </c>
      <c r="BE50" s="259"/>
      <c r="BF50" s="259"/>
      <c r="BG50" s="259"/>
      <c r="BH50" s="259"/>
      <c r="BI50" s="259"/>
      <c r="BJ50" s="259"/>
      <c r="BK50" s="259"/>
      <c r="BL50" s="259"/>
      <c r="BM50" s="259"/>
      <c r="BN50" s="251" t="s">
        <v>130</v>
      </c>
      <c r="BO50" s="269" t="s">
        <v>156</v>
      </c>
      <c r="BP50" s="269"/>
      <c r="BQ50" s="269"/>
      <c r="BR50" s="269"/>
      <c r="BS50" s="269"/>
      <c r="BT50" s="269"/>
      <c r="BU50" s="269"/>
      <c r="BV50" s="269"/>
      <c r="BW50" s="269"/>
      <c r="BX50" s="269"/>
      <c r="BY50" s="269"/>
      <c r="BZ50" s="269"/>
      <c r="CA50" s="252" t="s">
        <v>130</v>
      </c>
      <c r="CB50" s="18" t="s">
        <v>165</v>
      </c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252" t="s">
        <v>130</v>
      </c>
      <c r="CP50" s="260" t="s">
        <v>158</v>
      </c>
      <c r="CQ50" s="254" t="s">
        <v>149</v>
      </c>
      <c r="CR50" s="254"/>
      <c r="CS50" s="254"/>
      <c r="CT50" s="22"/>
    </row>
    <row r="51" customFormat="false" ht="7.5" hidden="false" customHeight="true" outlineLevel="0" collapsed="false">
      <c r="A51" s="20"/>
      <c r="B51" s="236" t="n">
        <v>3</v>
      </c>
      <c r="C51" s="237" t="s">
        <v>159</v>
      </c>
      <c r="D51" s="237"/>
      <c r="E51" s="237"/>
      <c r="F51" s="237"/>
      <c r="G51" s="238" t="s">
        <v>166</v>
      </c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9" t="s">
        <v>167</v>
      </c>
      <c r="U51" s="239"/>
      <c r="V51" s="239"/>
      <c r="W51" s="239"/>
      <c r="X51" s="239"/>
      <c r="Y51" s="239"/>
      <c r="Z51" s="239"/>
      <c r="AA51" s="239"/>
      <c r="AB51" s="239"/>
      <c r="AC51" s="239"/>
      <c r="AD51" s="240" t="s">
        <v>168</v>
      </c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1" t="n">
        <v>7700</v>
      </c>
      <c r="AY51" s="241"/>
      <c r="AZ51" s="241"/>
      <c r="BA51" s="241"/>
      <c r="BB51" s="241"/>
      <c r="BC51" s="242" t="s">
        <v>169</v>
      </c>
      <c r="BD51" s="242"/>
      <c r="BE51" s="242"/>
      <c r="BF51" s="242"/>
      <c r="BG51" s="242"/>
      <c r="BH51" s="242"/>
      <c r="BI51" s="242"/>
      <c r="BJ51" s="242"/>
      <c r="BK51" s="242"/>
      <c r="BL51" s="242"/>
      <c r="BM51" s="242"/>
      <c r="BN51" s="262" t="s">
        <v>153</v>
      </c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3" t="n">
        <v>45150</v>
      </c>
      <c r="CB51" s="263"/>
      <c r="CC51" s="263"/>
      <c r="CD51" s="263"/>
      <c r="CE51" s="263"/>
      <c r="CF51" s="263"/>
      <c r="CG51" s="263"/>
      <c r="CH51" s="264" t="n">
        <v>45223</v>
      </c>
      <c r="CI51" s="264"/>
      <c r="CJ51" s="264"/>
      <c r="CK51" s="264"/>
      <c r="CL51" s="264"/>
      <c r="CM51" s="264"/>
      <c r="CN51" s="264"/>
      <c r="CO51" s="265" t="n">
        <f aca="false">IF(CH51&lt;&gt;"",(CH51-CA51)/30,"")</f>
        <v>2.43333333333333</v>
      </c>
      <c r="CP51" s="265"/>
      <c r="CQ51" s="265"/>
      <c r="CR51" s="266" t="n">
        <f aca="false">IF(CH51&lt;&gt;"",(CA48-CH51)/30,"")</f>
        <v>1.53333333333333</v>
      </c>
      <c r="CS51" s="266"/>
      <c r="CT51" s="22"/>
    </row>
    <row r="52" customFormat="false" ht="7.5" hidden="false" customHeight="true" outlineLevel="0" collapsed="false">
      <c r="A52" s="20"/>
      <c r="B52" s="236"/>
      <c r="C52" s="237"/>
      <c r="D52" s="237"/>
      <c r="E52" s="237"/>
      <c r="F52" s="237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1"/>
      <c r="AY52" s="241"/>
      <c r="AZ52" s="241"/>
      <c r="BA52" s="241"/>
      <c r="BB52" s="241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3"/>
      <c r="CB52" s="263"/>
      <c r="CC52" s="263"/>
      <c r="CD52" s="263"/>
      <c r="CE52" s="263"/>
      <c r="CF52" s="263"/>
      <c r="CG52" s="263"/>
      <c r="CH52" s="264"/>
      <c r="CI52" s="264"/>
      <c r="CJ52" s="264"/>
      <c r="CK52" s="264"/>
      <c r="CL52" s="264"/>
      <c r="CM52" s="264"/>
      <c r="CN52" s="264"/>
      <c r="CO52" s="265"/>
      <c r="CP52" s="265"/>
      <c r="CQ52" s="265"/>
      <c r="CR52" s="248" t="n">
        <f aca="false">IF(CA51&lt;&gt;"",IF($BA$7&lt;&gt;"",ROUNDDOWN(((CA51-$BA$7)/365.25),0), ""),"")</f>
        <v>33</v>
      </c>
      <c r="CS52" s="248"/>
      <c r="CT52" s="22"/>
    </row>
    <row r="53" customFormat="false" ht="8.25" hidden="false" customHeight="true" outlineLevel="0" collapsed="false">
      <c r="A53" s="20"/>
      <c r="B53" s="236"/>
      <c r="C53" s="237"/>
      <c r="D53" s="237"/>
      <c r="E53" s="237"/>
      <c r="F53" s="237"/>
      <c r="G53" s="249" t="s">
        <v>130</v>
      </c>
      <c r="H53" s="250" t="s">
        <v>170</v>
      </c>
      <c r="I53" s="250"/>
      <c r="J53" s="250"/>
      <c r="K53" s="250"/>
      <c r="L53" s="250"/>
      <c r="M53" s="250"/>
      <c r="N53" s="250"/>
      <c r="O53" s="251" t="s">
        <v>130</v>
      </c>
      <c r="P53" s="18" t="s">
        <v>145</v>
      </c>
      <c r="Q53" s="18"/>
      <c r="R53" s="18"/>
      <c r="S53" s="18"/>
      <c r="T53" s="252" t="s">
        <v>130</v>
      </c>
      <c r="U53" s="253" t="s">
        <v>146</v>
      </c>
      <c r="V53" s="253"/>
      <c r="W53" s="253"/>
      <c r="X53" s="253"/>
      <c r="Y53" s="254" t="n">
        <v>2</v>
      </c>
      <c r="Z53" s="254"/>
      <c r="AA53" s="255" t="str">
        <f aca="false">IF(T53&lt;&gt;"Gearless","x","")</f>
        <v>x</v>
      </c>
      <c r="AB53" s="256" t="n">
        <v>60</v>
      </c>
      <c r="AC53" s="256"/>
      <c r="AD53" s="252" t="s">
        <v>130</v>
      </c>
      <c r="AE53" s="268" t="s">
        <v>164</v>
      </c>
      <c r="AF53" s="268"/>
      <c r="AG53" s="268"/>
      <c r="AH53" s="268"/>
      <c r="AI53" s="268"/>
      <c r="AJ53" s="268"/>
      <c r="AK53" s="268"/>
      <c r="AL53" s="268"/>
      <c r="AM53" s="268"/>
      <c r="AN53" s="268"/>
      <c r="AO53" s="268"/>
      <c r="AP53" s="268"/>
      <c r="AQ53" s="268"/>
      <c r="AR53" s="268"/>
      <c r="AS53" s="268"/>
      <c r="AT53" s="268"/>
      <c r="AU53" s="268"/>
      <c r="AV53" s="268"/>
      <c r="AW53" s="268"/>
      <c r="AX53" s="258"/>
      <c r="AY53" s="258"/>
      <c r="AZ53" s="258"/>
      <c r="BA53" s="258"/>
      <c r="BB53" s="258"/>
      <c r="BC53" s="251" t="s">
        <v>130</v>
      </c>
      <c r="BD53" s="259" t="s">
        <v>164</v>
      </c>
      <c r="BE53" s="259"/>
      <c r="BF53" s="259"/>
      <c r="BG53" s="259"/>
      <c r="BH53" s="259"/>
      <c r="BI53" s="259"/>
      <c r="BJ53" s="259"/>
      <c r="BK53" s="259"/>
      <c r="BL53" s="259"/>
      <c r="BM53" s="259"/>
      <c r="BN53" s="251" t="s">
        <v>130</v>
      </c>
      <c r="BO53" s="269" t="s">
        <v>156</v>
      </c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52" t="s">
        <v>130</v>
      </c>
      <c r="CB53" s="18" t="s">
        <v>157</v>
      </c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252" t="s">
        <v>130</v>
      </c>
      <c r="CP53" s="260" t="s">
        <v>158</v>
      </c>
      <c r="CQ53" s="254" t="s">
        <v>149</v>
      </c>
      <c r="CR53" s="254"/>
      <c r="CS53" s="254"/>
      <c r="CT53" s="22"/>
    </row>
    <row r="54" customFormat="false" ht="7.5" hidden="false" customHeight="true" outlineLevel="0" collapsed="false">
      <c r="A54" s="20"/>
      <c r="B54" s="236" t="n">
        <v>4</v>
      </c>
      <c r="C54" s="237" t="s">
        <v>159</v>
      </c>
      <c r="D54" s="237"/>
      <c r="E54" s="237"/>
      <c r="F54" s="237"/>
      <c r="G54" s="238" t="s">
        <v>171</v>
      </c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9" t="s">
        <v>167</v>
      </c>
      <c r="U54" s="239"/>
      <c r="V54" s="239"/>
      <c r="W54" s="239"/>
      <c r="X54" s="239"/>
      <c r="Y54" s="239"/>
      <c r="Z54" s="239"/>
      <c r="AA54" s="239"/>
      <c r="AB54" s="239"/>
      <c r="AC54" s="239"/>
      <c r="AD54" s="240" t="s">
        <v>172</v>
      </c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70" t="n">
        <v>12700</v>
      </c>
      <c r="AY54" s="270"/>
      <c r="AZ54" s="270"/>
      <c r="BA54" s="270"/>
      <c r="BB54" s="270"/>
      <c r="BC54" s="242" t="s">
        <v>173</v>
      </c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62" t="s">
        <v>153</v>
      </c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3" t="n">
        <v>44871</v>
      </c>
      <c r="CB54" s="263"/>
      <c r="CC54" s="263"/>
      <c r="CD54" s="263"/>
      <c r="CE54" s="263"/>
      <c r="CF54" s="263"/>
      <c r="CG54" s="263"/>
      <c r="CH54" s="264" t="n">
        <v>45010</v>
      </c>
      <c r="CI54" s="264"/>
      <c r="CJ54" s="264"/>
      <c r="CK54" s="264"/>
      <c r="CL54" s="264"/>
      <c r="CM54" s="264"/>
      <c r="CN54" s="264"/>
      <c r="CO54" s="265" t="n">
        <f aca="false">IF(CH54&lt;&gt;"",(CH54-CA54)/30,"")</f>
        <v>4.63333333333333</v>
      </c>
      <c r="CP54" s="265"/>
      <c r="CQ54" s="265"/>
      <c r="CR54" s="266" t="n">
        <f aca="false">IF(CH54&lt;&gt;"",(CA51-CH54)/30,"")</f>
        <v>4.66666666666667</v>
      </c>
      <c r="CS54" s="266"/>
      <c r="CT54" s="22"/>
    </row>
    <row r="55" customFormat="false" ht="7.5" hidden="false" customHeight="true" outlineLevel="0" collapsed="false">
      <c r="A55" s="20"/>
      <c r="B55" s="236"/>
      <c r="C55" s="237"/>
      <c r="D55" s="237"/>
      <c r="E55" s="237"/>
      <c r="F55" s="237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70"/>
      <c r="AY55" s="270"/>
      <c r="AZ55" s="270"/>
      <c r="BA55" s="270"/>
      <c r="BB55" s="270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62"/>
      <c r="BO55" s="262"/>
      <c r="BP55" s="262"/>
      <c r="BQ55" s="262"/>
      <c r="BR55" s="262"/>
      <c r="BS55" s="262"/>
      <c r="BT55" s="262"/>
      <c r="BU55" s="262"/>
      <c r="BV55" s="262"/>
      <c r="BW55" s="262"/>
      <c r="BX55" s="262"/>
      <c r="BY55" s="262"/>
      <c r="BZ55" s="262"/>
      <c r="CA55" s="263"/>
      <c r="CB55" s="263"/>
      <c r="CC55" s="263"/>
      <c r="CD55" s="263"/>
      <c r="CE55" s="263"/>
      <c r="CF55" s="263"/>
      <c r="CG55" s="263"/>
      <c r="CH55" s="264"/>
      <c r="CI55" s="264"/>
      <c r="CJ55" s="264"/>
      <c r="CK55" s="264"/>
      <c r="CL55" s="264"/>
      <c r="CM55" s="264"/>
      <c r="CN55" s="264"/>
      <c r="CO55" s="265"/>
      <c r="CP55" s="265"/>
      <c r="CQ55" s="265"/>
      <c r="CR55" s="248" t="n">
        <f aca="false">IF(CA54&lt;&gt;"",IF($BA$7&lt;&gt;"",ROUNDDOWN(((CA54-$BA$7)/365.25),0), ""),"")</f>
        <v>32</v>
      </c>
      <c r="CS55" s="248"/>
      <c r="CT55" s="22"/>
    </row>
    <row r="56" customFormat="false" ht="8.25" hidden="false" customHeight="true" outlineLevel="0" collapsed="false">
      <c r="A56" s="21"/>
      <c r="B56" s="236"/>
      <c r="C56" s="237"/>
      <c r="D56" s="237"/>
      <c r="E56" s="237"/>
      <c r="F56" s="237"/>
      <c r="G56" s="249" t="s">
        <v>130</v>
      </c>
      <c r="H56" s="267" t="s">
        <v>154</v>
      </c>
      <c r="I56" s="267"/>
      <c r="J56" s="267"/>
      <c r="K56" s="267"/>
      <c r="L56" s="267"/>
      <c r="M56" s="267"/>
      <c r="N56" s="267"/>
      <c r="O56" s="251" t="s">
        <v>130</v>
      </c>
      <c r="P56" s="18" t="s">
        <v>145</v>
      </c>
      <c r="Q56" s="18"/>
      <c r="R56" s="18"/>
      <c r="S56" s="18"/>
      <c r="T56" s="252" t="s">
        <v>130</v>
      </c>
      <c r="U56" s="253" t="s">
        <v>146</v>
      </c>
      <c r="V56" s="253"/>
      <c r="W56" s="253"/>
      <c r="X56" s="253"/>
      <c r="Y56" s="254" t="n">
        <v>2</v>
      </c>
      <c r="Z56" s="254"/>
      <c r="AA56" s="255" t="str">
        <f aca="false">IF(T56&lt;&gt;"Gearless","x","")</f>
        <v>x</v>
      </c>
      <c r="AB56" s="256" t="n">
        <v>120</v>
      </c>
      <c r="AC56" s="256"/>
      <c r="AD56" s="252" t="s">
        <v>130</v>
      </c>
      <c r="AE56" s="268" t="s">
        <v>164</v>
      </c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58"/>
      <c r="AY56" s="258"/>
      <c r="AZ56" s="258"/>
      <c r="BA56" s="258"/>
      <c r="BB56" s="258"/>
      <c r="BC56" s="251" t="s">
        <v>130</v>
      </c>
      <c r="BD56" s="259" t="s">
        <v>164</v>
      </c>
      <c r="BE56" s="259"/>
      <c r="BF56" s="259"/>
      <c r="BG56" s="259"/>
      <c r="BH56" s="259"/>
      <c r="BI56" s="259"/>
      <c r="BJ56" s="259"/>
      <c r="BK56" s="259"/>
      <c r="BL56" s="259"/>
      <c r="BM56" s="259"/>
      <c r="BN56" s="251" t="s">
        <v>130</v>
      </c>
      <c r="BO56" s="269" t="s">
        <v>156</v>
      </c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52" t="s">
        <v>130</v>
      </c>
      <c r="CB56" s="18" t="s">
        <v>157</v>
      </c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252" t="s">
        <v>130</v>
      </c>
      <c r="CP56" s="260" t="s">
        <v>158</v>
      </c>
      <c r="CQ56" s="254" t="s">
        <v>149</v>
      </c>
      <c r="CR56" s="254"/>
      <c r="CS56" s="254"/>
      <c r="CT56" s="22"/>
    </row>
    <row r="57" customFormat="false" ht="7.5" hidden="false" customHeight="true" outlineLevel="0" collapsed="false">
      <c r="A57" s="21"/>
      <c r="B57" s="236" t="n">
        <v>5</v>
      </c>
      <c r="C57" s="237" t="s">
        <v>159</v>
      </c>
      <c r="D57" s="237"/>
      <c r="E57" s="237"/>
      <c r="F57" s="237"/>
      <c r="G57" s="271" t="s">
        <v>171</v>
      </c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39" t="s">
        <v>167</v>
      </c>
      <c r="U57" s="239"/>
      <c r="V57" s="239"/>
      <c r="W57" s="239"/>
      <c r="X57" s="239"/>
      <c r="Y57" s="239"/>
      <c r="Z57" s="239"/>
      <c r="AA57" s="239"/>
      <c r="AB57" s="239"/>
      <c r="AC57" s="239"/>
      <c r="AD57" s="240" t="s">
        <v>174</v>
      </c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70" t="n">
        <v>12700</v>
      </c>
      <c r="AY57" s="270"/>
      <c r="AZ57" s="270"/>
      <c r="BA57" s="270"/>
      <c r="BB57" s="270"/>
      <c r="BC57" s="242" t="s">
        <v>173</v>
      </c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62" t="s">
        <v>153</v>
      </c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3" t="n">
        <v>44447</v>
      </c>
      <c r="CB57" s="263"/>
      <c r="CC57" s="263"/>
      <c r="CD57" s="263"/>
      <c r="CE57" s="263"/>
      <c r="CF57" s="263"/>
      <c r="CG57" s="263"/>
      <c r="CH57" s="264" t="n">
        <v>44720</v>
      </c>
      <c r="CI57" s="264"/>
      <c r="CJ57" s="264"/>
      <c r="CK57" s="264"/>
      <c r="CL57" s="264"/>
      <c r="CM57" s="264"/>
      <c r="CN57" s="264"/>
      <c r="CO57" s="265" t="n">
        <f aca="false">IF(CH57&lt;&gt;"",(CH57-CA57)/30,"")</f>
        <v>9.1</v>
      </c>
      <c r="CP57" s="265"/>
      <c r="CQ57" s="265"/>
      <c r="CR57" s="266" t="n">
        <f aca="false">IF(CH57&lt;&gt;"",(CA54-CH57)/30,"")</f>
        <v>5.03333333333333</v>
      </c>
      <c r="CS57" s="266"/>
      <c r="CT57" s="22"/>
    </row>
    <row r="58" customFormat="false" ht="7.5" hidden="false" customHeight="true" outlineLevel="0" collapsed="false">
      <c r="A58" s="19"/>
      <c r="B58" s="236"/>
      <c r="C58" s="237"/>
      <c r="D58" s="237"/>
      <c r="E58" s="237"/>
      <c r="F58" s="237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70"/>
      <c r="AY58" s="270"/>
      <c r="AZ58" s="270"/>
      <c r="BA58" s="270"/>
      <c r="BB58" s="270"/>
      <c r="BC58" s="242"/>
      <c r="BD58" s="242"/>
      <c r="BE58" s="242"/>
      <c r="BF58" s="242"/>
      <c r="BG58" s="242"/>
      <c r="BH58" s="242"/>
      <c r="BI58" s="242"/>
      <c r="BJ58" s="242"/>
      <c r="BK58" s="242"/>
      <c r="BL58" s="242"/>
      <c r="BM58" s="242"/>
      <c r="BN58" s="262"/>
      <c r="BO58" s="262"/>
      <c r="BP58" s="262"/>
      <c r="BQ58" s="262"/>
      <c r="BR58" s="262"/>
      <c r="BS58" s="262"/>
      <c r="BT58" s="262"/>
      <c r="BU58" s="262"/>
      <c r="BV58" s="262"/>
      <c r="BW58" s="262"/>
      <c r="BX58" s="262"/>
      <c r="BY58" s="262"/>
      <c r="BZ58" s="262"/>
      <c r="CA58" s="263"/>
      <c r="CB58" s="263"/>
      <c r="CC58" s="263"/>
      <c r="CD58" s="263"/>
      <c r="CE58" s="263"/>
      <c r="CF58" s="263"/>
      <c r="CG58" s="263"/>
      <c r="CH58" s="264"/>
      <c r="CI58" s="264"/>
      <c r="CJ58" s="264"/>
      <c r="CK58" s="264"/>
      <c r="CL58" s="264"/>
      <c r="CM58" s="264"/>
      <c r="CN58" s="264"/>
      <c r="CO58" s="265"/>
      <c r="CP58" s="265"/>
      <c r="CQ58" s="265"/>
      <c r="CR58" s="248" t="n">
        <f aca="false">IF(CA57&lt;&gt;"",IF($BA$7&lt;&gt;"",ROUNDDOWN(((CA57-$BA$7)/365.25),0), ""),"")</f>
        <v>31</v>
      </c>
      <c r="CS58" s="248"/>
      <c r="CT58" s="22"/>
    </row>
    <row r="59" customFormat="false" ht="8.25" hidden="false" customHeight="true" outlineLevel="0" collapsed="false">
      <c r="A59" s="19"/>
      <c r="B59" s="236"/>
      <c r="C59" s="237"/>
      <c r="D59" s="237"/>
      <c r="E59" s="237"/>
      <c r="F59" s="237"/>
      <c r="G59" s="249" t="s">
        <v>130</v>
      </c>
      <c r="H59" s="250" t="s">
        <v>155</v>
      </c>
      <c r="I59" s="250"/>
      <c r="J59" s="250"/>
      <c r="K59" s="250"/>
      <c r="L59" s="250"/>
      <c r="M59" s="250"/>
      <c r="N59" s="250"/>
      <c r="O59" s="251" t="s">
        <v>130</v>
      </c>
      <c r="P59" s="18" t="s">
        <v>145</v>
      </c>
      <c r="Q59" s="18"/>
      <c r="R59" s="18"/>
      <c r="S59" s="18"/>
      <c r="T59" s="252" t="s">
        <v>130</v>
      </c>
      <c r="U59" s="253" t="s">
        <v>146</v>
      </c>
      <c r="V59" s="253"/>
      <c r="W59" s="253"/>
      <c r="X59" s="253"/>
      <c r="Y59" s="254" t="n">
        <v>2</v>
      </c>
      <c r="Z59" s="254"/>
      <c r="AA59" s="255" t="str">
        <f aca="false">IF(T59&lt;&gt;"Gearless","x","")</f>
        <v>x</v>
      </c>
      <c r="AB59" s="256" t="n">
        <v>120</v>
      </c>
      <c r="AC59" s="256"/>
      <c r="AD59" s="252" t="s">
        <v>130</v>
      </c>
      <c r="AE59" s="268" t="s">
        <v>175</v>
      </c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58"/>
      <c r="AY59" s="258"/>
      <c r="AZ59" s="258"/>
      <c r="BA59" s="258"/>
      <c r="BB59" s="258"/>
      <c r="BC59" s="251" t="s">
        <v>130</v>
      </c>
      <c r="BD59" s="259" t="s">
        <v>164</v>
      </c>
      <c r="BE59" s="259"/>
      <c r="BF59" s="259"/>
      <c r="BG59" s="259"/>
      <c r="BH59" s="259"/>
      <c r="BI59" s="259"/>
      <c r="BJ59" s="259"/>
      <c r="BK59" s="259"/>
      <c r="BL59" s="259"/>
      <c r="BM59" s="259"/>
      <c r="BN59" s="251" t="s">
        <v>130</v>
      </c>
      <c r="BO59" s="269" t="s">
        <v>156</v>
      </c>
      <c r="BP59" s="269"/>
      <c r="BQ59" s="269"/>
      <c r="BR59" s="269"/>
      <c r="BS59" s="269"/>
      <c r="BT59" s="269"/>
      <c r="BU59" s="269"/>
      <c r="BV59" s="269"/>
      <c r="BW59" s="269"/>
      <c r="BX59" s="269"/>
      <c r="BY59" s="269"/>
      <c r="BZ59" s="269"/>
      <c r="CA59" s="252" t="s">
        <v>130</v>
      </c>
      <c r="CB59" s="18" t="s">
        <v>157</v>
      </c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252" t="s">
        <v>130</v>
      </c>
      <c r="CP59" s="260" t="s">
        <v>158</v>
      </c>
      <c r="CQ59" s="254" t="s">
        <v>149</v>
      </c>
      <c r="CR59" s="254"/>
      <c r="CS59" s="254"/>
      <c r="CT59" s="22"/>
    </row>
    <row r="60" customFormat="false" ht="7.5" hidden="false" customHeight="true" outlineLevel="0" collapsed="false">
      <c r="A60" s="19"/>
      <c r="B60" s="236" t="n">
        <v>6</v>
      </c>
      <c r="C60" s="237" t="s">
        <v>159</v>
      </c>
      <c r="D60" s="237"/>
      <c r="E60" s="237"/>
      <c r="F60" s="237"/>
      <c r="G60" s="271" t="s">
        <v>171</v>
      </c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39" t="s">
        <v>167</v>
      </c>
      <c r="U60" s="239"/>
      <c r="V60" s="239"/>
      <c r="W60" s="239"/>
      <c r="X60" s="239"/>
      <c r="Y60" s="239"/>
      <c r="Z60" s="239"/>
      <c r="AA60" s="239"/>
      <c r="AB60" s="239"/>
      <c r="AC60" s="239"/>
      <c r="AD60" s="261" t="s">
        <v>174</v>
      </c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70" t="n">
        <v>12700</v>
      </c>
      <c r="AY60" s="270"/>
      <c r="AZ60" s="270"/>
      <c r="BA60" s="270"/>
      <c r="BB60" s="270"/>
      <c r="BC60" s="272" t="s">
        <v>173</v>
      </c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62" t="s">
        <v>153</v>
      </c>
      <c r="BO60" s="262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  <c r="CA60" s="263" t="n">
        <v>44178</v>
      </c>
      <c r="CB60" s="263"/>
      <c r="CC60" s="263"/>
      <c r="CD60" s="263"/>
      <c r="CE60" s="263"/>
      <c r="CF60" s="263"/>
      <c r="CG60" s="263"/>
      <c r="CH60" s="264" t="n">
        <v>44320</v>
      </c>
      <c r="CI60" s="264"/>
      <c r="CJ60" s="264"/>
      <c r="CK60" s="264"/>
      <c r="CL60" s="264"/>
      <c r="CM60" s="264"/>
      <c r="CN60" s="264"/>
      <c r="CO60" s="265" t="n">
        <f aca="false">IF(CH60&lt;&gt;"",(CH60-CA60)/30,"")</f>
        <v>4.73333333333333</v>
      </c>
      <c r="CP60" s="265"/>
      <c r="CQ60" s="265"/>
      <c r="CR60" s="266" t="n">
        <f aca="false">IF(CH60&lt;&gt;"",(CA57-CH60)/30,"")</f>
        <v>4.23333333333333</v>
      </c>
      <c r="CS60" s="266"/>
      <c r="CT60" s="22"/>
    </row>
    <row r="61" customFormat="false" ht="7.5" hidden="false" customHeight="true" outlineLevel="0" collapsed="false">
      <c r="A61" s="21"/>
      <c r="B61" s="236"/>
      <c r="C61" s="237"/>
      <c r="D61" s="237"/>
      <c r="E61" s="237"/>
      <c r="F61" s="237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70"/>
      <c r="AY61" s="270"/>
      <c r="AZ61" s="270"/>
      <c r="BA61" s="270"/>
      <c r="BB61" s="270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62"/>
      <c r="BO61" s="262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3"/>
      <c r="CB61" s="263"/>
      <c r="CC61" s="263"/>
      <c r="CD61" s="263"/>
      <c r="CE61" s="263"/>
      <c r="CF61" s="263"/>
      <c r="CG61" s="263"/>
      <c r="CH61" s="264"/>
      <c r="CI61" s="264"/>
      <c r="CJ61" s="264"/>
      <c r="CK61" s="264"/>
      <c r="CL61" s="264"/>
      <c r="CM61" s="264"/>
      <c r="CN61" s="264"/>
      <c r="CO61" s="265"/>
      <c r="CP61" s="265"/>
      <c r="CQ61" s="265"/>
      <c r="CR61" s="248" t="n">
        <f aca="false">IF(CA60&lt;&gt;"",IF($BA$7&lt;&gt;"",ROUNDDOWN(((CA60-$BA$7)/365.25),0), ""),"")</f>
        <v>30</v>
      </c>
      <c r="CS61" s="248"/>
      <c r="CT61" s="22"/>
    </row>
    <row r="62" customFormat="false" ht="8.25" hidden="false" customHeight="true" outlineLevel="0" collapsed="false">
      <c r="A62" s="21"/>
      <c r="B62" s="236"/>
      <c r="C62" s="237"/>
      <c r="D62" s="237"/>
      <c r="E62" s="237"/>
      <c r="F62" s="237"/>
      <c r="G62" s="249" t="s">
        <v>130</v>
      </c>
      <c r="H62" s="250" t="s">
        <v>176</v>
      </c>
      <c r="I62" s="250"/>
      <c r="J62" s="250"/>
      <c r="K62" s="250"/>
      <c r="L62" s="250"/>
      <c r="M62" s="250"/>
      <c r="N62" s="250"/>
      <c r="O62" s="251" t="s">
        <v>130</v>
      </c>
      <c r="P62" s="18" t="s">
        <v>145</v>
      </c>
      <c r="Q62" s="18"/>
      <c r="R62" s="18"/>
      <c r="S62" s="18"/>
      <c r="T62" s="252" t="s">
        <v>130</v>
      </c>
      <c r="U62" s="253" t="s">
        <v>146</v>
      </c>
      <c r="V62" s="253"/>
      <c r="W62" s="253"/>
      <c r="X62" s="253"/>
      <c r="Y62" s="254" t="n">
        <v>2</v>
      </c>
      <c r="Z62" s="254"/>
      <c r="AA62" s="255" t="str">
        <f aca="false">IF(T62&lt;&gt;"Gearless","x","")</f>
        <v>x</v>
      </c>
      <c r="AB62" s="256" t="n">
        <v>120</v>
      </c>
      <c r="AC62" s="256"/>
      <c r="AD62" s="252" t="s">
        <v>130</v>
      </c>
      <c r="AE62" s="268" t="s">
        <v>175</v>
      </c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58"/>
      <c r="AY62" s="258"/>
      <c r="AZ62" s="258"/>
      <c r="BA62" s="258"/>
      <c r="BB62" s="258"/>
      <c r="BC62" s="251" t="s">
        <v>130</v>
      </c>
      <c r="BD62" s="259" t="s">
        <v>164</v>
      </c>
      <c r="BE62" s="259"/>
      <c r="BF62" s="259"/>
      <c r="BG62" s="259"/>
      <c r="BH62" s="259"/>
      <c r="BI62" s="259"/>
      <c r="BJ62" s="259"/>
      <c r="BK62" s="259"/>
      <c r="BL62" s="259"/>
      <c r="BM62" s="259"/>
      <c r="BN62" s="251" t="s">
        <v>130</v>
      </c>
      <c r="BO62" s="269" t="s">
        <v>156</v>
      </c>
      <c r="BP62" s="269"/>
      <c r="BQ62" s="269"/>
      <c r="BR62" s="269"/>
      <c r="BS62" s="269"/>
      <c r="BT62" s="269"/>
      <c r="BU62" s="269"/>
      <c r="BV62" s="269"/>
      <c r="BW62" s="269"/>
      <c r="BX62" s="269"/>
      <c r="BY62" s="269"/>
      <c r="BZ62" s="269"/>
      <c r="CA62" s="252" t="s">
        <v>130</v>
      </c>
      <c r="CB62" s="18" t="s">
        <v>157</v>
      </c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252" t="s">
        <v>130</v>
      </c>
      <c r="CP62" s="260" t="s">
        <v>158</v>
      </c>
      <c r="CQ62" s="254" t="s">
        <v>149</v>
      </c>
      <c r="CR62" s="254"/>
      <c r="CS62" s="254"/>
      <c r="CT62" s="22"/>
    </row>
    <row r="63" customFormat="false" ht="7.5" hidden="false" customHeight="true" outlineLevel="0" collapsed="false">
      <c r="A63" s="21"/>
      <c r="B63" s="236" t="n">
        <v>7</v>
      </c>
      <c r="C63" s="237" t="s">
        <v>159</v>
      </c>
      <c r="D63" s="237"/>
      <c r="E63" s="237"/>
      <c r="F63" s="237"/>
      <c r="G63" s="271" t="s">
        <v>171</v>
      </c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39" t="s">
        <v>167</v>
      </c>
      <c r="U63" s="239"/>
      <c r="V63" s="239"/>
      <c r="W63" s="239"/>
      <c r="X63" s="239"/>
      <c r="Y63" s="239"/>
      <c r="Z63" s="239"/>
      <c r="AA63" s="239"/>
      <c r="AB63" s="239"/>
      <c r="AC63" s="239"/>
      <c r="AD63" s="261" t="s">
        <v>174</v>
      </c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70" t="n">
        <v>12700</v>
      </c>
      <c r="AY63" s="270"/>
      <c r="AZ63" s="270"/>
      <c r="BA63" s="270"/>
      <c r="BB63" s="270"/>
      <c r="BC63" s="272" t="s">
        <v>173</v>
      </c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62" t="s">
        <v>153</v>
      </c>
      <c r="BO63" s="262"/>
      <c r="BP63" s="262"/>
      <c r="BQ63" s="262"/>
      <c r="BR63" s="262"/>
      <c r="BS63" s="262"/>
      <c r="BT63" s="262"/>
      <c r="BU63" s="262"/>
      <c r="BV63" s="262"/>
      <c r="BW63" s="262"/>
      <c r="BX63" s="262"/>
      <c r="BY63" s="262"/>
      <c r="BZ63" s="262"/>
      <c r="CA63" s="263" t="n">
        <v>43897</v>
      </c>
      <c r="CB63" s="263"/>
      <c r="CC63" s="263"/>
      <c r="CD63" s="263"/>
      <c r="CE63" s="263"/>
      <c r="CF63" s="263"/>
      <c r="CG63" s="263"/>
      <c r="CH63" s="264" t="n">
        <v>44053</v>
      </c>
      <c r="CI63" s="264"/>
      <c r="CJ63" s="264"/>
      <c r="CK63" s="264"/>
      <c r="CL63" s="264"/>
      <c r="CM63" s="264"/>
      <c r="CN63" s="264"/>
      <c r="CO63" s="265" t="n">
        <f aca="false">IF(CH63&lt;&gt;"",(CH63-CA63)/30,"")</f>
        <v>5.2</v>
      </c>
      <c r="CP63" s="265"/>
      <c r="CQ63" s="265"/>
      <c r="CR63" s="266" t="n">
        <f aca="false">IF(CH63&lt;&gt;"",(CA60-CH63)/30,"")</f>
        <v>4.16666666666667</v>
      </c>
      <c r="CS63" s="266"/>
      <c r="CT63" s="22"/>
    </row>
    <row r="64" customFormat="false" ht="7.5" hidden="false" customHeight="true" outlineLevel="0" collapsed="false">
      <c r="A64" s="21"/>
      <c r="B64" s="236"/>
      <c r="C64" s="237"/>
      <c r="D64" s="237"/>
      <c r="E64" s="237"/>
      <c r="F64" s="237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70"/>
      <c r="AY64" s="270"/>
      <c r="AZ64" s="270"/>
      <c r="BA64" s="270"/>
      <c r="BB64" s="270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62"/>
      <c r="BO64" s="262"/>
      <c r="BP64" s="262"/>
      <c r="BQ64" s="262"/>
      <c r="BR64" s="262"/>
      <c r="BS64" s="262"/>
      <c r="BT64" s="262"/>
      <c r="BU64" s="262"/>
      <c r="BV64" s="262"/>
      <c r="BW64" s="262"/>
      <c r="BX64" s="262"/>
      <c r="BY64" s="262"/>
      <c r="BZ64" s="262"/>
      <c r="CA64" s="263"/>
      <c r="CB64" s="263"/>
      <c r="CC64" s="263"/>
      <c r="CD64" s="263"/>
      <c r="CE64" s="263"/>
      <c r="CF64" s="263"/>
      <c r="CG64" s="263"/>
      <c r="CH64" s="264"/>
      <c r="CI64" s="264"/>
      <c r="CJ64" s="264"/>
      <c r="CK64" s="264"/>
      <c r="CL64" s="264"/>
      <c r="CM64" s="264"/>
      <c r="CN64" s="264"/>
      <c r="CO64" s="265"/>
      <c r="CP64" s="265"/>
      <c r="CQ64" s="265"/>
      <c r="CR64" s="248" t="n">
        <f aca="false">IF(CA63&lt;&gt;"",IF($BA$7&lt;&gt;"",ROUNDDOWN(((CA63-$BA$7)/365.25),0), ""),"")</f>
        <v>29</v>
      </c>
      <c r="CS64" s="248"/>
      <c r="CT64" s="22"/>
    </row>
    <row r="65" customFormat="false" ht="8.25" hidden="false" customHeight="true" outlineLevel="0" collapsed="false">
      <c r="A65" s="21"/>
      <c r="B65" s="236"/>
      <c r="C65" s="237"/>
      <c r="D65" s="237"/>
      <c r="E65" s="237"/>
      <c r="F65" s="237"/>
      <c r="G65" s="249" t="s">
        <v>130</v>
      </c>
      <c r="H65" s="267" t="s">
        <v>176</v>
      </c>
      <c r="I65" s="267"/>
      <c r="J65" s="267"/>
      <c r="K65" s="267"/>
      <c r="L65" s="267"/>
      <c r="M65" s="267"/>
      <c r="N65" s="267"/>
      <c r="O65" s="251" t="s">
        <v>130</v>
      </c>
      <c r="P65" s="18" t="s">
        <v>145</v>
      </c>
      <c r="Q65" s="18"/>
      <c r="R65" s="18"/>
      <c r="S65" s="18"/>
      <c r="T65" s="252" t="s">
        <v>130</v>
      </c>
      <c r="U65" s="253" t="s">
        <v>146</v>
      </c>
      <c r="V65" s="253"/>
      <c r="W65" s="253"/>
      <c r="X65" s="253"/>
      <c r="Y65" s="254" t="n">
        <v>2</v>
      </c>
      <c r="Z65" s="254"/>
      <c r="AA65" s="255" t="str">
        <f aca="false">IF(T65&lt;&gt;"Gearless","x","")</f>
        <v>x</v>
      </c>
      <c r="AB65" s="256" t="n">
        <v>120</v>
      </c>
      <c r="AC65" s="256"/>
      <c r="AD65" s="252" t="s">
        <v>130</v>
      </c>
      <c r="AE65" s="268" t="s">
        <v>175</v>
      </c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58"/>
      <c r="AY65" s="258"/>
      <c r="AZ65" s="258"/>
      <c r="BA65" s="258"/>
      <c r="BB65" s="258"/>
      <c r="BC65" s="251" t="s">
        <v>130</v>
      </c>
      <c r="BD65" s="259" t="s">
        <v>164</v>
      </c>
      <c r="BE65" s="259"/>
      <c r="BF65" s="259"/>
      <c r="BG65" s="259"/>
      <c r="BH65" s="259"/>
      <c r="BI65" s="259"/>
      <c r="BJ65" s="259"/>
      <c r="BK65" s="259"/>
      <c r="BL65" s="259"/>
      <c r="BM65" s="259"/>
      <c r="BN65" s="251" t="s">
        <v>130</v>
      </c>
      <c r="BO65" s="269" t="s">
        <v>156</v>
      </c>
      <c r="BP65" s="269"/>
      <c r="BQ65" s="269"/>
      <c r="BR65" s="269"/>
      <c r="BS65" s="269"/>
      <c r="BT65" s="269"/>
      <c r="BU65" s="269"/>
      <c r="BV65" s="269"/>
      <c r="BW65" s="269"/>
      <c r="BX65" s="269"/>
      <c r="BY65" s="269"/>
      <c r="BZ65" s="269"/>
      <c r="CA65" s="252" t="s">
        <v>130</v>
      </c>
      <c r="CB65" s="18" t="s">
        <v>157</v>
      </c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252" t="s">
        <v>130</v>
      </c>
      <c r="CP65" s="260" t="s">
        <v>158</v>
      </c>
      <c r="CQ65" s="254" t="s">
        <v>149</v>
      </c>
      <c r="CR65" s="254"/>
      <c r="CS65" s="254"/>
      <c r="CT65" s="22"/>
    </row>
    <row r="66" customFormat="false" ht="7.5" hidden="false" customHeight="true" outlineLevel="0" collapsed="false">
      <c r="A66" s="21"/>
      <c r="B66" s="236" t="n">
        <v>8</v>
      </c>
      <c r="C66" s="237" t="s">
        <v>159</v>
      </c>
      <c r="D66" s="237"/>
      <c r="E66" s="237"/>
      <c r="F66" s="237"/>
      <c r="G66" s="238" t="s">
        <v>177</v>
      </c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9" t="s">
        <v>167</v>
      </c>
      <c r="U66" s="239"/>
      <c r="V66" s="239"/>
      <c r="W66" s="239"/>
      <c r="X66" s="239"/>
      <c r="Y66" s="239"/>
      <c r="Z66" s="239"/>
      <c r="AA66" s="239"/>
      <c r="AB66" s="239"/>
      <c r="AC66" s="239"/>
      <c r="AD66" s="240" t="s">
        <v>178</v>
      </c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1" t="n">
        <v>9800</v>
      </c>
      <c r="AY66" s="241"/>
      <c r="AZ66" s="241"/>
      <c r="BA66" s="241"/>
      <c r="BB66" s="241"/>
      <c r="BC66" s="272" t="s">
        <v>179</v>
      </c>
      <c r="BD66" s="272"/>
      <c r="BE66" s="272"/>
      <c r="BF66" s="272"/>
      <c r="BG66" s="272"/>
      <c r="BH66" s="272"/>
      <c r="BI66" s="272"/>
      <c r="BJ66" s="272"/>
      <c r="BK66" s="272"/>
      <c r="BL66" s="272"/>
      <c r="BM66" s="272"/>
      <c r="BN66" s="262" t="s">
        <v>153</v>
      </c>
      <c r="BO66" s="262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3" t="n">
        <v>43571</v>
      </c>
      <c r="CB66" s="263"/>
      <c r="CC66" s="263"/>
      <c r="CD66" s="263"/>
      <c r="CE66" s="263"/>
      <c r="CF66" s="263"/>
      <c r="CG66" s="263"/>
      <c r="CH66" s="264" t="n">
        <v>43707</v>
      </c>
      <c r="CI66" s="264"/>
      <c r="CJ66" s="264"/>
      <c r="CK66" s="264"/>
      <c r="CL66" s="264"/>
      <c r="CM66" s="264"/>
      <c r="CN66" s="264"/>
      <c r="CO66" s="265" t="n">
        <f aca="false">IF(CH66&lt;&gt;"",(CH66-CA66)/30,"")</f>
        <v>4.53333333333333</v>
      </c>
      <c r="CP66" s="265"/>
      <c r="CQ66" s="265"/>
      <c r="CR66" s="266" t="n">
        <f aca="false">IF(CH66&lt;&gt;"",(CA63-CH66)/30,"")</f>
        <v>6.33333333333333</v>
      </c>
      <c r="CS66" s="266"/>
      <c r="CT66" s="22"/>
    </row>
    <row r="67" customFormat="false" ht="7.5" hidden="false" customHeight="true" outlineLevel="0" collapsed="false">
      <c r="A67" s="21"/>
      <c r="B67" s="236"/>
      <c r="C67" s="237"/>
      <c r="D67" s="237"/>
      <c r="E67" s="237"/>
      <c r="F67" s="237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1"/>
      <c r="AY67" s="241"/>
      <c r="AZ67" s="241"/>
      <c r="BA67" s="241"/>
      <c r="BB67" s="241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3"/>
      <c r="CB67" s="263"/>
      <c r="CC67" s="263"/>
      <c r="CD67" s="263"/>
      <c r="CE67" s="263"/>
      <c r="CF67" s="263"/>
      <c r="CG67" s="263"/>
      <c r="CH67" s="264"/>
      <c r="CI67" s="264"/>
      <c r="CJ67" s="264"/>
      <c r="CK67" s="264"/>
      <c r="CL67" s="264"/>
      <c r="CM67" s="264"/>
      <c r="CN67" s="264"/>
      <c r="CO67" s="265"/>
      <c r="CP67" s="265"/>
      <c r="CQ67" s="265"/>
      <c r="CR67" s="248" t="n">
        <f aca="false">IF(CA66&lt;&gt;"",IF($BA$7&lt;&gt;"",ROUNDDOWN(((CA66-$BA$7)/365.25),0), ""),"")</f>
        <v>28</v>
      </c>
      <c r="CS67" s="248"/>
      <c r="CT67" s="22"/>
    </row>
    <row r="68" customFormat="false" ht="8.25" hidden="false" customHeight="true" outlineLevel="0" collapsed="false">
      <c r="A68" s="21"/>
      <c r="B68" s="236"/>
      <c r="C68" s="237"/>
      <c r="D68" s="237"/>
      <c r="E68" s="237"/>
      <c r="F68" s="237"/>
      <c r="G68" s="249" t="s">
        <v>130</v>
      </c>
      <c r="H68" s="267" t="s">
        <v>176</v>
      </c>
      <c r="I68" s="267"/>
      <c r="J68" s="267"/>
      <c r="K68" s="267"/>
      <c r="L68" s="267"/>
      <c r="M68" s="267"/>
      <c r="N68" s="267"/>
      <c r="O68" s="251" t="s">
        <v>130</v>
      </c>
      <c r="P68" s="18" t="s">
        <v>145</v>
      </c>
      <c r="Q68" s="18"/>
      <c r="R68" s="18"/>
      <c r="S68" s="18"/>
      <c r="T68" s="252" t="s">
        <v>130</v>
      </c>
      <c r="U68" s="253" t="s">
        <v>146</v>
      </c>
      <c r="V68" s="253"/>
      <c r="W68" s="253"/>
      <c r="X68" s="253"/>
      <c r="Y68" s="254" t="n">
        <v>2</v>
      </c>
      <c r="Z68" s="254"/>
      <c r="AA68" s="255" t="str">
        <f aca="false">IF(T68&lt;&gt;"Gearless","x","")</f>
        <v>x</v>
      </c>
      <c r="AB68" s="256" t="n">
        <v>40</v>
      </c>
      <c r="AC68" s="256"/>
      <c r="AD68" s="252" t="s">
        <v>130</v>
      </c>
      <c r="AE68" s="257" t="s">
        <v>164</v>
      </c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  <c r="AX68" s="258"/>
      <c r="AY68" s="258"/>
      <c r="AZ68" s="258"/>
      <c r="BA68" s="258"/>
      <c r="BB68" s="258"/>
      <c r="BC68" s="251" t="s">
        <v>130</v>
      </c>
      <c r="BD68" s="259" t="s">
        <v>180</v>
      </c>
      <c r="BE68" s="259"/>
      <c r="BF68" s="259"/>
      <c r="BG68" s="259"/>
      <c r="BH68" s="259"/>
      <c r="BI68" s="259"/>
      <c r="BJ68" s="259"/>
      <c r="BK68" s="259"/>
      <c r="BL68" s="259"/>
      <c r="BM68" s="259"/>
      <c r="BN68" s="251" t="s">
        <v>130</v>
      </c>
      <c r="BO68" s="269" t="s">
        <v>156</v>
      </c>
      <c r="BP68" s="269"/>
      <c r="BQ68" s="269"/>
      <c r="BR68" s="269"/>
      <c r="BS68" s="269"/>
      <c r="BT68" s="269"/>
      <c r="BU68" s="269"/>
      <c r="BV68" s="269"/>
      <c r="BW68" s="269"/>
      <c r="BX68" s="269"/>
      <c r="BY68" s="269"/>
      <c r="BZ68" s="269"/>
      <c r="CA68" s="252" t="s">
        <v>130</v>
      </c>
      <c r="CB68" s="18" t="s">
        <v>157</v>
      </c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252" t="s">
        <v>130</v>
      </c>
      <c r="CP68" s="260" t="s">
        <v>158</v>
      </c>
      <c r="CQ68" s="254" t="s">
        <v>149</v>
      </c>
      <c r="CR68" s="254"/>
      <c r="CS68" s="254"/>
      <c r="CT68" s="22"/>
    </row>
    <row r="69" customFormat="false" ht="7.5" hidden="false" customHeight="true" outlineLevel="0" collapsed="false">
      <c r="A69" s="21"/>
      <c r="B69" s="236" t="n">
        <v>9</v>
      </c>
      <c r="C69" s="237" t="s">
        <v>159</v>
      </c>
      <c r="D69" s="237"/>
      <c r="E69" s="237"/>
      <c r="F69" s="237"/>
      <c r="G69" s="271" t="s">
        <v>181</v>
      </c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39" t="s">
        <v>167</v>
      </c>
      <c r="U69" s="239"/>
      <c r="V69" s="239"/>
      <c r="W69" s="239"/>
      <c r="X69" s="239"/>
      <c r="Y69" s="239"/>
      <c r="Z69" s="239"/>
      <c r="AA69" s="239"/>
      <c r="AB69" s="239"/>
      <c r="AC69" s="239"/>
      <c r="AD69" s="261" t="s">
        <v>182</v>
      </c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70" t="n">
        <v>12700</v>
      </c>
      <c r="AY69" s="270"/>
      <c r="AZ69" s="270"/>
      <c r="BA69" s="270"/>
      <c r="BB69" s="270"/>
      <c r="BC69" s="272" t="s">
        <v>173</v>
      </c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62" t="s">
        <v>153</v>
      </c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3" t="n">
        <v>43144</v>
      </c>
      <c r="CB69" s="263"/>
      <c r="CC69" s="263"/>
      <c r="CD69" s="263"/>
      <c r="CE69" s="263"/>
      <c r="CF69" s="263"/>
      <c r="CG69" s="263"/>
      <c r="CH69" s="264" t="n">
        <v>43305</v>
      </c>
      <c r="CI69" s="264"/>
      <c r="CJ69" s="264"/>
      <c r="CK69" s="264"/>
      <c r="CL69" s="264"/>
      <c r="CM69" s="264"/>
      <c r="CN69" s="264"/>
      <c r="CO69" s="265" t="n">
        <f aca="false">IF(CH69&lt;&gt;"",(CH69-CA69)/30,"")</f>
        <v>5.36666666666667</v>
      </c>
      <c r="CP69" s="265"/>
      <c r="CQ69" s="265"/>
      <c r="CR69" s="266" t="n">
        <f aca="false">IF(CH69&lt;&gt;"",(CA66-CH69)/30,"")</f>
        <v>8.86666666666667</v>
      </c>
      <c r="CS69" s="266"/>
      <c r="CT69" s="22"/>
    </row>
    <row r="70" customFormat="false" ht="7.5" hidden="false" customHeight="true" outlineLevel="0" collapsed="false">
      <c r="A70" s="21"/>
      <c r="B70" s="236"/>
      <c r="C70" s="237"/>
      <c r="D70" s="237"/>
      <c r="E70" s="237"/>
      <c r="F70" s="237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70"/>
      <c r="AY70" s="270"/>
      <c r="AZ70" s="270"/>
      <c r="BA70" s="270"/>
      <c r="BB70" s="270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3"/>
      <c r="CB70" s="263"/>
      <c r="CC70" s="263"/>
      <c r="CD70" s="263"/>
      <c r="CE70" s="263"/>
      <c r="CF70" s="263"/>
      <c r="CG70" s="263"/>
      <c r="CH70" s="264"/>
      <c r="CI70" s="264"/>
      <c r="CJ70" s="264"/>
      <c r="CK70" s="264"/>
      <c r="CL70" s="264"/>
      <c r="CM70" s="264"/>
      <c r="CN70" s="264"/>
      <c r="CO70" s="265"/>
      <c r="CP70" s="265"/>
      <c r="CQ70" s="265"/>
      <c r="CR70" s="248" t="n">
        <f aca="false">IF(CA69&lt;&gt;"",IF($BA$7&lt;&gt;"",ROUNDDOWN(((CA69-$BA$7)/365.25),0), ""),"")</f>
        <v>27</v>
      </c>
      <c r="CS70" s="248"/>
      <c r="CT70" s="22"/>
    </row>
    <row r="71" customFormat="false" ht="8.25" hidden="false" customHeight="true" outlineLevel="0" collapsed="false">
      <c r="A71" s="21"/>
      <c r="B71" s="236"/>
      <c r="C71" s="237"/>
      <c r="D71" s="237"/>
      <c r="E71" s="237"/>
      <c r="F71" s="237"/>
      <c r="G71" s="249" t="s">
        <v>130</v>
      </c>
      <c r="H71" s="267" t="s">
        <v>176</v>
      </c>
      <c r="I71" s="267"/>
      <c r="J71" s="267"/>
      <c r="K71" s="267"/>
      <c r="L71" s="267"/>
      <c r="M71" s="267"/>
      <c r="N71" s="267"/>
      <c r="O71" s="251" t="s">
        <v>130</v>
      </c>
      <c r="P71" s="18" t="s">
        <v>145</v>
      </c>
      <c r="Q71" s="18"/>
      <c r="R71" s="18"/>
      <c r="S71" s="18"/>
      <c r="T71" s="252" t="s">
        <v>130</v>
      </c>
      <c r="U71" s="253" t="s">
        <v>146</v>
      </c>
      <c r="V71" s="253"/>
      <c r="W71" s="253"/>
      <c r="X71" s="253"/>
      <c r="Y71" s="254" t="n">
        <v>2</v>
      </c>
      <c r="Z71" s="254"/>
      <c r="AA71" s="255" t="str">
        <f aca="false">IF(T71&lt;&gt;"Gearless","x","")</f>
        <v>x</v>
      </c>
      <c r="AB71" s="256" t="n">
        <v>180</v>
      </c>
      <c r="AC71" s="256"/>
      <c r="AD71" s="252" t="s">
        <v>130</v>
      </c>
      <c r="AE71" s="268" t="s">
        <v>164</v>
      </c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58"/>
      <c r="AY71" s="258"/>
      <c r="AZ71" s="258"/>
      <c r="BA71" s="258"/>
      <c r="BB71" s="258"/>
      <c r="BC71" s="251" t="s">
        <v>130</v>
      </c>
      <c r="BD71" s="259" t="s">
        <v>164</v>
      </c>
      <c r="BE71" s="259"/>
      <c r="BF71" s="259"/>
      <c r="BG71" s="259"/>
      <c r="BH71" s="259"/>
      <c r="BI71" s="259"/>
      <c r="BJ71" s="259"/>
      <c r="BK71" s="259"/>
      <c r="BL71" s="259"/>
      <c r="BM71" s="259"/>
      <c r="BN71" s="251" t="s">
        <v>130</v>
      </c>
      <c r="BO71" s="269" t="s">
        <v>156</v>
      </c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52" t="s">
        <v>130</v>
      </c>
      <c r="CB71" s="18" t="s">
        <v>157</v>
      </c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252" t="s">
        <v>130</v>
      </c>
      <c r="CP71" s="260" t="s">
        <v>158</v>
      </c>
      <c r="CQ71" s="254" t="s">
        <v>149</v>
      </c>
      <c r="CR71" s="254"/>
      <c r="CS71" s="254"/>
      <c r="CT71" s="22"/>
    </row>
    <row r="72" customFormat="false" ht="7.5" hidden="false" customHeight="true" outlineLevel="0" collapsed="false">
      <c r="B72" s="273" t="n">
        <v>10</v>
      </c>
      <c r="C72" s="237" t="s">
        <v>159</v>
      </c>
      <c r="D72" s="237"/>
      <c r="E72" s="237"/>
      <c r="F72" s="237"/>
      <c r="G72" s="271" t="s">
        <v>183</v>
      </c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39" t="s">
        <v>167</v>
      </c>
      <c r="U72" s="239"/>
      <c r="V72" s="239"/>
      <c r="W72" s="239"/>
      <c r="X72" s="239"/>
      <c r="Y72" s="239"/>
      <c r="Z72" s="239"/>
      <c r="AA72" s="239"/>
      <c r="AB72" s="239"/>
      <c r="AC72" s="239"/>
      <c r="AD72" s="261" t="s">
        <v>182</v>
      </c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70" t="n">
        <v>12700</v>
      </c>
      <c r="AY72" s="270"/>
      <c r="AZ72" s="270"/>
      <c r="BA72" s="270"/>
      <c r="BB72" s="270"/>
      <c r="BC72" s="272" t="s">
        <v>173</v>
      </c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62" t="s">
        <v>153</v>
      </c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3" t="n">
        <v>42865</v>
      </c>
      <c r="CB72" s="263"/>
      <c r="CC72" s="263"/>
      <c r="CD72" s="263"/>
      <c r="CE72" s="263"/>
      <c r="CF72" s="263"/>
      <c r="CG72" s="263"/>
      <c r="CH72" s="264" t="n">
        <v>42964</v>
      </c>
      <c r="CI72" s="264"/>
      <c r="CJ72" s="264"/>
      <c r="CK72" s="264"/>
      <c r="CL72" s="264"/>
      <c r="CM72" s="264"/>
      <c r="CN72" s="264"/>
      <c r="CO72" s="265" t="n">
        <f aca="false">IF(CH72&lt;&gt;"",(CH72-CA72)/30,"")</f>
        <v>3.3</v>
      </c>
      <c r="CP72" s="265"/>
      <c r="CQ72" s="265"/>
      <c r="CR72" s="266" t="n">
        <f aca="false">IF(CH72&lt;&gt;"",(CA69-CH72)/30,"")</f>
        <v>6</v>
      </c>
      <c r="CS72" s="266"/>
      <c r="CT72" s="22"/>
    </row>
    <row r="73" customFormat="false" ht="7.5" hidden="false" customHeight="true" outlineLevel="0" collapsed="false">
      <c r="A73" s="21"/>
      <c r="B73" s="273"/>
      <c r="C73" s="237"/>
      <c r="D73" s="237"/>
      <c r="E73" s="237"/>
      <c r="F73" s="237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70"/>
      <c r="AY73" s="270"/>
      <c r="AZ73" s="270"/>
      <c r="BA73" s="270"/>
      <c r="BB73" s="270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3"/>
      <c r="CB73" s="263"/>
      <c r="CC73" s="263"/>
      <c r="CD73" s="263"/>
      <c r="CE73" s="263"/>
      <c r="CF73" s="263"/>
      <c r="CG73" s="263"/>
      <c r="CH73" s="264"/>
      <c r="CI73" s="264"/>
      <c r="CJ73" s="264"/>
      <c r="CK73" s="264"/>
      <c r="CL73" s="264"/>
      <c r="CM73" s="264"/>
      <c r="CN73" s="264"/>
      <c r="CO73" s="265"/>
      <c r="CP73" s="265"/>
      <c r="CQ73" s="265"/>
      <c r="CR73" s="248" t="n">
        <f aca="false">IF(CA72&lt;&gt;"",IF($BA$7&lt;&gt;"",ROUNDDOWN(((CA72-$BA$7)/365.25),0), ""),"")</f>
        <v>26</v>
      </c>
      <c r="CS73" s="248"/>
      <c r="CT73" s="22"/>
    </row>
    <row r="74" customFormat="false" ht="8.25" hidden="false" customHeight="true" outlineLevel="0" collapsed="false">
      <c r="A74" s="21"/>
      <c r="B74" s="273"/>
      <c r="C74" s="237"/>
      <c r="D74" s="237"/>
      <c r="E74" s="237"/>
      <c r="F74" s="237"/>
      <c r="G74" s="249" t="s">
        <v>130</v>
      </c>
      <c r="H74" s="250" t="s">
        <v>184</v>
      </c>
      <c r="I74" s="250"/>
      <c r="J74" s="250"/>
      <c r="K74" s="250"/>
      <c r="L74" s="250"/>
      <c r="M74" s="250"/>
      <c r="N74" s="250"/>
      <c r="O74" s="251" t="s">
        <v>130</v>
      </c>
      <c r="P74" s="18" t="s">
        <v>145</v>
      </c>
      <c r="Q74" s="18"/>
      <c r="R74" s="18"/>
      <c r="S74" s="18"/>
      <c r="T74" s="252" t="s">
        <v>130</v>
      </c>
      <c r="U74" s="253" t="s">
        <v>146</v>
      </c>
      <c r="V74" s="253"/>
      <c r="W74" s="253"/>
      <c r="X74" s="253"/>
      <c r="Y74" s="254" t="n">
        <v>2</v>
      </c>
      <c r="Z74" s="254"/>
      <c r="AA74" s="255" t="str">
        <f aca="false">IF(T74&lt;&gt;"Gearless","x","")</f>
        <v>x</v>
      </c>
      <c r="AB74" s="256" t="n">
        <v>180</v>
      </c>
      <c r="AC74" s="256"/>
      <c r="AD74" s="252" t="s">
        <v>130</v>
      </c>
      <c r="AE74" s="268" t="s">
        <v>164</v>
      </c>
      <c r="AF74" s="268"/>
      <c r="AG74" s="268"/>
      <c r="AH74" s="268"/>
      <c r="AI74" s="268"/>
      <c r="AJ74" s="268"/>
      <c r="AK74" s="268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  <c r="AX74" s="258"/>
      <c r="AY74" s="258"/>
      <c r="AZ74" s="258"/>
      <c r="BA74" s="258"/>
      <c r="BB74" s="258"/>
      <c r="BC74" s="251" t="s">
        <v>130</v>
      </c>
      <c r="BD74" s="259" t="s">
        <v>164</v>
      </c>
      <c r="BE74" s="259"/>
      <c r="BF74" s="259"/>
      <c r="BG74" s="259"/>
      <c r="BH74" s="259"/>
      <c r="BI74" s="259"/>
      <c r="BJ74" s="259"/>
      <c r="BK74" s="259"/>
      <c r="BL74" s="259"/>
      <c r="BM74" s="259"/>
      <c r="BN74" s="251" t="s">
        <v>130</v>
      </c>
      <c r="BO74" s="269" t="s">
        <v>156</v>
      </c>
      <c r="BP74" s="269"/>
      <c r="BQ74" s="269"/>
      <c r="BR74" s="269"/>
      <c r="BS74" s="269"/>
      <c r="BT74" s="269"/>
      <c r="BU74" s="269"/>
      <c r="BV74" s="269"/>
      <c r="BW74" s="269"/>
      <c r="BX74" s="269"/>
      <c r="BY74" s="269"/>
      <c r="BZ74" s="269"/>
      <c r="CA74" s="252" t="s">
        <v>130</v>
      </c>
      <c r="CB74" s="18" t="s">
        <v>157</v>
      </c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252" t="s">
        <v>130</v>
      </c>
      <c r="CP74" s="260" t="s">
        <v>158</v>
      </c>
      <c r="CQ74" s="254" t="s">
        <v>149</v>
      </c>
      <c r="CR74" s="254"/>
      <c r="CS74" s="254"/>
      <c r="CT74" s="22"/>
    </row>
  </sheetData>
  <sheetProtection algorithmName="SHA-512" hashValue="9LywDJzpQjdBlBmdoLAwShRPffvTt55n4CZ01Jc3oeBmlGNc6iJXgc+j8BfeoLoXzWZSlNbNVm0xp0JZ1aW9QQ==" saltValue="Sioich3lE4QxeEjfJ5Ghow==" spinCount="100000" sheet="true" scenarios="true" selectLockedCells="true"/>
  <mergeCells count="494"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  <mergeCell ref="B5:C5"/>
    <mergeCell ref="D5:Y5"/>
    <mergeCell ref="AA5:AB5"/>
    <mergeCell ref="AC5:AY5"/>
    <mergeCell ref="BA5:BB5"/>
    <mergeCell ref="BC5:CB5"/>
    <mergeCell ref="CD5:CS24"/>
    <mergeCell ref="B6:G6"/>
    <mergeCell ref="H6:M6"/>
    <mergeCell ref="N6:Y6"/>
    <mergeCell ref="AA6:AY6"/>
    <mergeCell ref="BA6:BH6"/>
    <mergeCell ref="BI6:BX6"/>
    <mergeCell ref="BY6:CB9"/>
    <mergeCell ref="B7:G8"/>
    <mergeCell ref="H7:M8"/>
    <mergeCell ref="N7:Y8"/>
    <mergeCell ref="AA7:AY8"/>
    <mergeCell ref="BA7:BH8"/>
    <mergeCell ref="BI7:BX8"/>
    <mergeCell ref="B9:Y9"/>
    <mergeCell ref="AA9:AM9"/>
    <mergeCell ref="AN9:AY9"/>
    <mergeCell ref="BA9:BD9"/>
    <mergeCell ref="BE9:BH9"/>
    <mergeCell ref="BI9:BX9"/>
    <mergeCell ref="B10:Y11"/>
    <mergeCell ref="AA10:AM11"/>
    <mergeCell ref="AN10:AY11"/>
    <mergeCell ref="BA10:BD11"/>
    <mergeCell ref="BE10:BH11"/>
    <mergeCell ref="BI10:BX11"/>
    <mergeCell ref="BY10:CB10"/>
    <mergeCell ref="B12:Y12"/>
    <mergeCell ref="AA12:AY12"/>
    <mergeCell ref="BA12:BO12"/>
    <mergeCell ref="BP12:BV12"/>
    <mergeCell ref="B13:Y14"/>
    <mergeCell ref="AA13:AY14"/>
    <mergeCell ref="BA13:BO14"/>
    <mergeCell ref="BP13:BV14"/>
    <mergeCell ref="BW13:CB14"/>
    <mergeCell ref="B16:C16"/>
    <mergeCell ref="O16:P16"/>
    <mergeCell ref="AA16:AB16"/>
    <mergeCell ref="AC16:BD16"/>
    <mergeCell ref="BF16:BG16"/>
    <mergeCell ref="BH16:CB16"/>
    <mergeCell ref="AA17:BD17"/>
    <mergeCell ref="BF17:BL17"/>
    <mergeCell ref="BM17:BU17"/>
    <mergeCell ref="BV17:CB17"/>
    <mergeCell ref="B18:G18"/>
    <mergeCell ref="H18:L18"/>
    <mergeCell ref="O18:S18"/>
    <mergeCell ref="T18:X18"/>
    <mergeCell ref="AA18:BD18"/>
    <mergeCell ref="BF18:BL18"/>
    <mergeCell ref="BM18:BU18"/>
    <mergeCell ref="BV18:CB18"/>
    <mergeCell ref="B19:G19"/>
    <mergeCell ref="H19:L19"/>
    <mergeCell ref="O19:S19"/>
    <mergeCell ref="T19:X19"/>
    <mergeCell ref="AA19:AE19"/>
    <mergeCell ref="AF19:AJ19"/>
    <mergeCell ref="AK19:AT19"/>
    <mergeCell ref="AU19:BD19"/>
    <mergeCell ref="BF19:BU19"/>
    <mergeCell ref="BV19:CB19"/>
    <mergeCell ref="C20:G20"/>
    <mergeCell ref="AA20:AE20"/>
    <mergeCell ref="AF20:AJ20"/>
    <mergeCell ref="AK20:AT20"/>
    <mergeCell ref="AU20:BD20"/>
    <mergeCell ref="BF20:BU20"/>
    <mergeCell ref="BV20:CB20"/>
    <mergeCell ref="AA21:BD21"/>
    <mergeCell ref="BF21:CB21"/>
    <mergeCell ref="B22:C22"/>
    <mergeCell ref="D22:Y22"/>
    <mergeCell ref="AA22:BD22"/>
    <mergeCell ref="BF22:CB22"/>
    <mergeCell ref="B23:S23"/>
    <mergeCell ref="T23:X23"/>
    <mergeCell ref="AA23:AE23"/>
    <mergeCell ref="AF23:AJ23"/>
    <mergeCell ref="AK23:AT23"/>
    <mergeCell ref="AU23:BD23"/>
    <mergeCell ref="BF23:CB23"/>
    <mergeCell ref="B24:S24"/>
    <mergeCell ref="T24:X24"/>
    <mergeCell ref="AA24:AE24"/>
    <mergeCell ref="AF24:AJ24"/>
    <mergeCell ref="AK24:AT24"/>
    <mergeCell ref="AU24:BD24"/>
    <mergeCell ref="BF24:CB24"/>
    <mergeCell ref="B25:S25"/>
    <mergeCell ref="T25:X25"/>
    <mergeCell ref="B26:S26"/>
    <mergeCell ref="T26:X26"/>
    <mergeCell ref="AA26:AA39"/>
    <mergeCell ref="AC26:AD26"/>
    <mergeCell ref="AE26:AP26"/>
    <mergeCell ref="AR26:AS26"/>
    <mergeCell ref="AT26:BK26"/>
    <mergeCell ref="BM26:BN26"/>
    <mergeCell ref="B27:S27"/>
    <mergeCell ref="T27:X27"/>
    <mergeCell ref="AS27:AV27"/>
    <mergeCell ref="AW27:AX27"/>
    <mergeCell ref="AZ27:BK28"/>
    <mergeCell ref="B28:S28"/>
    <mergeCell ref="T28:X28"/>
    <mergeCell ref="AE28:AJ28"/>
    <mergeCell ref="AL28:AO28"/>
    <mergeCell ref="BW28:BZ28"/>
    <mergeCell ref="CC28:CD28"/>
    <mergeCell ref="CE28:CS28"/>
    <mergeCell ref="B29:S29"/>
    <mergeCell ref="T29:X29"/>
    <mergeCell ref="AE29:AJ29"/>
    <mergeCell ref="AL29:AO29"/>
    <mergeCell ref="AS29:AV29"/>
    <mergeCell ref="AW29:AX29"/>
    <mergeCell ref="AZ29:BK30"/>
    <mergeCell ref="BO29:BT29"/>
    <mergeCell ref="BW29:BZ29"/>
    <mergeCell ref="CC29:CC31"/>
    <mergeCell ref="CE29:CI29"/>
    <mergeCell ref="CK29:CS29"/>
    <mergeCell ref="B30:S30"/>
    <mergeCell ref="T30:X30"/>
    <mergeCell ref="AE30:AJ30"/>
    <mergeCell ref="AL30:AO30"/>
    <mergeCell ref="AR30:AV30"/>
    <mergeCell ref="AW30:AX30"/>
    <mergeCell ref="BO30:BT30"/>
    <mergeCell ref="BW30:BZ30"/>
    <mergeCell ref="CE30:CI30"/>
    <mergeCell ref="CK30:CS30"/>
    <mergeCell ref="B31:E31"/>
    <mergeCell ref="T31:X31"/>
    <mergeCell ref="AE31:AJ31"/>
    <mergeCell ref="AL31:AO31"/>
    <mergeCell ref="AS31:AV31"/>
    <mergeCell ref="AW31:AX31"/>
    <mergeCell ref="AZ31:BK32"/>
    <mergeCell ref="CE31:CI31"/>
    <mergeCell ref="CK31:CS31"/>
    <mergeCell ref="B32:S32"/>
    <mergeCell ref="T32:X32"/>
    <mergeCell ref="BM32:BN32"/>
    <mergeCell ref="CC32:CC35"/>
    <mergeCell ref="CE32:CI32"/>
    <mergeCell ref="CK32:CS32"/>
    <mergeCell ref="B33:S33"/>
    <mergeCell ref="T33:X33"/>
    <mergeCell ref="AS33:AV33"/>
    <mergeCell ref="AW33:AX33"/>
    <mergeCell ref="AZ33:BK34"/>
    <mergeCell ref="BM33:CA35"/>
    <mergeCell ref="CE33:CI33"/>
    <mergeCell ref="CK33:CS33"/>
    <mergeCell ref="B34:S34"/>
    <mergeCell ref="T34:X34"/>
    <mergeCell ref="AC34:AD34"/>
    <mergeCell ref="AE34:AO34"/>
    <mergeCell ref="CE34:CI34"/>
    <mergeCell ref="CK34:CS34"/>
    <mergeCell ref="B35:S35"/>
    <mergeCell ref="T35:X35"/>
    <mergeCell ref="AI35:AJ35"/>
    <mergeCell ref="AK35:AL35"/>
    <mergeCell ref="AN35:AO35"/>
    <mergeCell ref="AW35:AX35"/>
    <mergeCell ref="AZ35:BD35"/>
    <mergeCell ref="BE35:BJ35"/>
    <mergeCell ref="CE35:CI35"/>
    <mergeCell ref="CK35:CS35"/>
    <mergeCell ref="B36:S36"/>
    <mergeCell ref="T36:X36"/>
    <mergeCell ref="AI36:AJ36"/>
    <mergeCell ref="AK36:AL36"/>
    <mergeCell ref="AN36:AO36"/>
    <mergeCell ref="BM36:BN36"/>
    <mergeCell ref="CC36:CC39"/>
    <mergeCell ref="CE36:CI36"/>
    <mergeCell ref="CK36:CS36"/>
    <mergeCell ref="B37:S37"/>
    <mergeCell ref="T37:X37"/>
    <mergeCell ref="AI37:AJ37"/>
    <mergeCell ref="AK37:AL37"/>
    <mergeCell ref="AN37:AO37"/>
    <mergeCell ref="AR37:AS37"/>
    <mergeCell ref="AT37:BK37"/>
    <mergeCell ref="BM37:CA39"/>
    <mergeCell ref="CE37:CI37"/>
    <mergeCell ref="CK37:CS37"/>
    <mergeCell ref="J38:S38"/>
    <mergeCell ref="T38:X38"/>
    <mergeCell ref="AI38:AJ38"/>
    <mergeCell ref="AK38:AL38"/>
    <mergeCell ref="AN38:AO38"/>
    <mergeCell ref="AR38:BK39"/>
    <mergeCell ref="CE38:CI38"/>
    <mergeCell ref="CK38:CS38"/>
    <mergeCell ref="E39:S39"/>
    <mergeCell ref="T39:X39"/>
    <mergeCell ref="CE39:CI39"/>
    <mergeCell ref="CK39:CS39"/>
    <mergeCell ref="B41:C41"/>
    <mergeCell ref="D41:I41"/>
    <mergeCell ref="J41:K41"/>
    <mergeCell ref="B42:B44"/>
    <mergeCell ref="C42:F44"/>
    <mergeCell ref="G42:S43"/>
    <mergeCell ref="T42:AC43"/>
    <mergeCell ref="AD42:AW43"/>
    <mergeCell ref="AX42:BB43"/>
    <mergeCell ref="BC42:BM43"/>
    <mergeCell ref="BN42:BZ43"/>
    <mergeCell ref="CA42:CG43"/>
    <mergeCell ref="CH42:CN43"/>
    <mergeCell ref="CO42:CS43"/>
    <mergeCell ref="G44:N44"/>
    <mergeCell ref="O44:S44"/>
    <mergeCell ref="T44:X44"/>
    <mergeCell ref="Y44:Z44"/>
    <mergeCell ref="AB44:AC44"/>
    <mergeCell ref="AD44:AW44"/>
    <mergeCell ref="AX44:BB44"/>
    <mergeCell ref="BC44:BM44"/>
    <mergeCell ref="BN44:BZ44"/>
    <mergeCell ref="CA44:CN44"/>
    <mergeCell ref="CO44:CS44"/>
    <mergeCell ref="B45:B47"/>
    <mergeCell ref="C45:F47"/>
    <mergeCell ref="G45:S46"/>
    <mergeCell ref="T45:AC46"/>
    <mergeCell ref="AD45:AW46"/>
    <mergeCell ref="AX45:BB46"/>
    <mergeCell ref="BC45:BM46"/>
    <mergeCell ref="BN45:BZ46"/>
    <mergeCell ref="CA45:CG46"/>
    <mergeCell ref="CH45:CN46"/>
    <mergeCell ref="CO45:CQ46"/>
    <mergeCell ref="CR45:CS45"/>
    <mergeCell ref="CR46:CS46"/>
    <mergeCell ref="H47:N47"/>
    <mergeCell ref="P47:S47"/>
    <mergeCell ref="U47:X47"/>
    <mergeCell ref="Y47:Z47"/>
    <mergeCell ref="AB47:AC47"/>
    <mergeCell ref="AE47:AW47"/>
    <mergeCell ref="AX47:BB47"/>
    <mergeCell ref="BD47:BM47"/>
    <mergeCell ref="BO47:BZ47"/>
    <mergeCell ref="CB47:CN47"/>
    <mergeCell ref="CQ47:CS47"/>
    <mergeCell ref="B48:B50"/>
    <mergeCell ref="C48:F50"/>
    <mergeCell ref="G48:S49"/>
    <mergeCell ref="T48:AC49"/>
    <mergeCell ref="AD48:AW49"/>
    <mergeCell ref="AX48:BB49"/>
    <mergeCell ref="BC48:BM49"/>
    <mergeCell ref="BN48:BZ49"/>
    <mergeCell ref="CA48:CG49"/>
    <mergeCell ref="CH48:CN49"/>
    <mergeCell ref="CO48:CQ49"/>
    <mergeCell ref="CR48:CS48"/>
    <mergeCell ref="CR49:CS49"/>
    <mergeCell ref="H50:N50"/>
    <mergeCell ref="P50:S50"/>
    <mergeCell ref="U50:X50"/>
    <mergeCell ref="Y50:Z50"/>
    <mergeCell ref="AB50:AC50"/>
    <mergeCell ref="AE50:AW50"/>
    <mergeCell ref="AX50:BB50"/>
    <mergeCell ref="BD50:BM50"/>
    <mergeCell ref="BO50:BZ50"/>
    <mergeCell ref="CB50:CN50"/>
    <mergeCell ref="CQ50:CS50"/>
    <mergeCell ref="B51:B53"/>
    <mergeCell ref="C51:F53"/>
    <mergeCell ref="G51:S52"/>
    <mergeCell ref="T51:AC52"/>
    <mergeCell ref="AD51:AW52"/>
    <mergeCell ref="AX51:BB52"/>
    <mergeCell ref="BC51:BM52"/>
    <mergeCell ref="BN51:BZ52"/>
    <mergeCell ref="CA51:CG52"/>
    <mergeCell ref="CH51:CN52"/>
    <mergeCell ref="CO51:CQ52"/>
    <mergeCell ref="CR51:CS51"/>
    <mergeCell ref="CR52:CS52"/>
    <mergeCell ref="H53:N53"/>
    <mergeCell ref="P53:S53"/>
    <mergeCell ref="U53:X53"/>
    <mergeCell ref="Y53:Z53"/>
    <mergeCell ref="AB53:AC53"/>
    <mergeCell ref="AE53:AW53"/>
    <mergeCell ref="AX53:BB53"/>
    <mergeCell ref="BD53:BM53"/>
    <mergeCell ref="BO53:BZ53"/>
    <mergeCell ref="CB53:CN53"/>
    <mergeCell ref="CQ53:CS53"/>
    <mergeCell ref="B54:B56"/>
    <mergeCell ref="C54:F56"/>
    <mergeCell ref="G54:S55"/>
    <mergeCell ref="T54:AC55"/>
    <mergeCell ref="AD54:AW55"/>
    <mergeCell ref="AX54:BB55"/>
    <mergeCell ref="BC54:BM55"/>
    <mergeCell ref="BN54:BZ55"/>
    <mergeCell ref="CA54:CG55"/>
    <mergeCell ref="CH54:CN55"/>
    <mergeCell ref="CO54:CQ55"/>
    <mergeCell ref="CR54:CS54"/>
    <mergeCell ref="CR55:CS55"/>
    <mergeCell ref="H56:N56"/>
    <mergeCell ref="P56:S56"/>
    <mergeCell ref="U56:X56"/>
    <mergeCell ref="Y56:Z56"/>
    <mergeCell ref="AB56:AC56"/>
    <mergeCell ref="AE56:AW56"/>
    <mergeCell ref="AX56:BB56"/>
    <mergeCell ref="BD56:BM56"/>
    <mergeCell ref="BO56:BZ56"/>
    <mergeCell ref="CB56:CN56"/>
    <mergeCell ref="CQ56:CS56"/>
    <mergeCell ref="B57:B59"/>
    <mergeCell ref="C57:F59"/>
    <mergeCell ref="G57:S58"/>
    <mergeCell ref="T57:AC58"/>
    <mergeCell ref="AD57:AW58"/>
    <mergeCell ref="AX57:BB58"/>
    <mergeCell ref="BC57:BM58"/>
    <mergeCell ref="BN57:BZ58"/>
    <mergeCell ref="CA57:CG58"/>
    <mergeCell ref="CH57:CN58"/>
    <mergeCell ref="CO57:CQ58"/>
    <mergeCell ref="CR57:CS57"/>
    <mergeCell ref="CR58:CS58"/>
    <mergeCell ref="H59:N59"/>
    <mergeCell ref="P59:S59"/>
    <mergeCell ref="U59:X59"/>
    <mergeCell ref="Y59:Z59"/>
    <mergeCell ref="AB59:AC59"/>
    <mergeCell ref="AE59:AW59"/>
    <mergeCell ref="AX59:BB59"/>
    <mergeCell ref="BD59:BM59"/>
    <mergeCell ref="BO59:BZ59"/>
    <mergeCell ref="CB59:CN59"/>
    <mergeCell ref="CQ59:CS59"/>
    <mergeCell ref="B60:B62"/>
    <mergeCell ref="C60:F62"/>
    <mergeCell ref="G60:S61"/>
    <mergeCell ref="T60:AC61"/>
    <mergeCell ref="AD60:AW61"/>
    <mergeCell ref="AX60:BB61"/>
    <mergeCell ref="BC60:BM61"/>
    <mergeCell ref="BN60:BZ61"/>
    <mergeCell ref="CA60:CG61"/>
    <mergeCell ref="CH60:CN61"/>
    <mergeCell ref="CO60:CQ61"/>
    <mergeCell ref="CR60:CS60"/>
    <mergeCell ref="CR61:CS61"/>
    <mergeCell ref="H62:N62"/>
    <mergeCell ref="P62:S62"/>
    <mergeCell ref="U62:X62"/>
    <mergeCell ref="Y62:Z62"/>
    <mergeCell ref="AB62:AC62"/>
    <mergeCell ref="AE62:AW62"/>
    <mergeCell ref="AX62:BB62"/>
    <mergeCell ref="BD62:BM62"/>
    <mergeCell ref="BO62:BZ62"/>
    <mergeCell ref="CB62:CN62"/>
    <mergeCell ref="CQ62:CS62"/>
    <mergeCell ref="B63:B65"/>
    <mergeCell ref="C63:F65"/>
    <mergeCell ref="G63:S64"/>
    <mergeCell ref="T63:AC64"/>
    <mergeCell ref="AD63:AW64"/>
    <mergeCell ref="AX63:BB64"/>
    <mergeCell ref="BC63:BM64"/>
    <mergeCell ref="BN63:BZ64"/>
    <mergeCell ref="CA63:CG64"/>
    <mergeCell ref="CH63:CN64"/>
    <mergeCell ref="CO63:CQ64"/>
    <mergeCell ref="CR63:CS63"/>
    <mergeCell ref="CR64:CS64"/>
    <mergeCell ref="H65:N65"/>
    <mergeCell ref="P65:S65"/>
    <mergeCell ref="U65:X65"/>
    <mergeCell ref="Y65:Z65"/>
    <mergeCell ref="AB65:AC65"/>
    <mergeCell ref="AE65:AW65"/>
    <mergeCell ref="AX65:BB65"/>
    <mergeCell ref="BD65:BM65"/>
    <mergeCell ref="BO65:BZ65"/>
    <mergeCell ref="CB65:CN65"/>
    <mergeCell ref="CQ65:CS65"/>
    <mergeCell ref="B66:B68"/>
    <mergeCell ref="C66:F68"/>
    <mergeCell ref="G66:S67"/>
    <mergeCell ref="T66:AC67"/>
    <mergeCell ref="AD66:AW67"/>
    <mergeCell ref="AX66:BB67"/>
    <mergeCell ref="BC66:BM67"/>
    <mergeCell ref="BN66:BZ67"/>
    <mergeCell ref="CA66:CG67"/>
    <mergeCell ref="CH66:CN67"/>
    <mergeCell ref="CO66:CQ67"/>
    <mergeCell ref="CR66:CS66"/>
    <mergeCell ref="CR67:CS67"/>
    <mergeCell ref="H68:N68"/>
    <mergeCell ref="P68:S68"/>
    <mergeCell ref="U68:X68"/>
    <mergeCell ref="Y68:Z68"/>
    <mergeCell ref="AB68:AC68"/>
    <mergeCell ref="AE68:AW68"/>
    <mergeCell ref="AX68:BB68"/>
    <mergeCell ref="BD68:BM68"/>
    <mergeCell ref="BO68:BZ68"/>
    <mergeCell ref="CB68:CN68"/>
    <mergeCell ref="CQ68:CS68"/>
    <mergeCell ref="B69:B71"/>
    <mergeCell ref="C69:F71"/>
    <mergeCell ref="G69:S70"/>
    <mergeCell ref="T69:AC70"/>
    <mergeCell ref="AD69:AW70"/>
    <mergeCell ref="AX69:BB70"/>
    <mergeCell ref="BC69:BM70"/>
    <mergeCell ref="BN69:BZ70"/>
    <mergeCell ref="CA69:CG70"/>
    <mergeCell ref="CH69:CN70"/>
    <mergeCell ref="CO69:CQ70"/>
    <mergeCell ref="CR69:CS69"/>
    <mergeCell ref="CR70:CS70"/>
    <mergeCell ref="H71:N71"/>
    <mergeCell ref="P71:S71"/>
    <mergeCell ref="U71:X71"/>
    <mergeCell ref="Y71:Z71"/>
    <mergeCell ref="AB71:AC71"/>
    <mergeCell ref="AE71:AW71"/>
    <mergeCell ref="AX71:BB71"/>
    <mergeCell ref="BD71:BM71"/>
    <mergeCell ref="BO71:BZ71"/>
    <mergeCell ref="CB71:CN71"/>
    <mergeCell ref="CQ71:CS71"/>
    <mergeCell ref="B72:B74"/>
    <mergeCell ref="C72:F74"/>
    <mergeCell ref="G72:S73"/>
    <mergeCell ref="T72:AC73"/>
    <mergeCell ref="AD72:AW73"/>
    <mergeCell ref="AX72:BB73"/>
    <mergeCell ref="BC72:BM73"/>
    <mergeCell ref="BN72:BZ73"/>
    <mergeCell ref="CA72:CG73"/>
    <mergeCell ref="CH72:CN73"/>
    <mergeCell ref="CO72:CQ73"/>
    <mergeCell ref="CR72:CS72"/>
    <mergeCell ref="CR73:CS73"/>
    <mergeCell ref="H74:N74"/>
    <mergeCell ref="P74:S74"/>
    <mergeCell ref="U74:X74"/>
    <mergeCell ref="Y74:Z74"/>
    <mergeCell ref="AB74:AC74"/>
    <mergeCell ref="AE74:AW74"/>
    <mergeCell ref="AX74:BB74"/>
    <mergeCell ref="BD74:BM74"/>
    <mergeCell ref="BO74:BZ74"/>
    <mergeCell ref="CB74:CN74"/>
    <mergeCell ref="CQ74:CS74"/>
  </mergeCells>
  <conditionalFormatting sqref="CQ47:CS47">
    <cfRule type="cellIs" priority="2" operator="equal" aboveAverage="0" equalAverage="0" bottom="0" percent="0" rank="0" text="" dxfId="0">
      <formula>"Salary"</formula>
    </cfRule>
  </conditionalFormatting>
  <conditionalFormatting sqref="CB47:CN47">
    <cfRule type="cellIs" priority="3" operator="equal" aboveAverage="0" equalAverage="0" bottom="0" percent="0" rank="0" text="" dxfId="1">
      <formula>"Reason of Contract Completion"</formula>
    </cfRule>
  </conditionalFormatting>
  <conditionalFormatting sqref="C45">
    <cfRule type="cellIs" priority="4" operator="equal" aboveAverage="0" equalAverage="0" bottom="0" percent="0" rank="0" text="" dxfId="2">
      <formula>"Rank"</formula>
    </cfRule>
  </conditionalFormatting>
  <conditionalFormatting sqref="BD47">
    <cfRule type="cellIs" priority="5" operator="equal" aboveAverage="0" equalAverage="0" bottom="0" percent="0" rank="0" text="" dxfId="3">
      <formula>"Country"</formula>
    </cfRule>
  </conditionalFormatting>
  <conditionalFormatting sqref="BN45:BZ46">
    <cfRule type="cellIs" priority="6" operator="equal" aboveAverage="0" equalAverage="0" bottom="0" percent="0" rank="0" text="" dxfId="4">
      <formula>"Crewing Agency"</formula>
    </cfRule>
  </conditionalFormatting>
  <conditionalFormatting sqref="BO47:BZ47">
    <cfRule type="cellIs" priority="7" operator="equal" aboveAverage="0" equalAverage="0" bottom="0" percent="0" rank="0" text="" dxfId="5">
      <formula>"City, Country"</formula>
    </cfRule>
  </conditionalFormatting>
  <conditionalFormatting sqref="AE47">
    <cfRule type="cellIs" priority="8" operator="equal" aboveAverage="0" equalAverage="0" bottom="0" percent="0" rank="0" text="" dxfId="6">
      <formula>"Country"</formula>
    </cfRule>
  </conditionalFormatting>
  <conditionalFormatting sqref="AB47:AC47">
    <cfRule type="cellIs" priority="9" operator="equal" aboveAverage="0" equalAverage="0" bottom="0" percent="0" rank="0" text="" dxfId="7">
      <formula>"SWL"</formula>
    </cfRule>
  </conditionalFormatting>
  <conditionalFormatting sqref="Y47:Z47">
    <cfRule type="cellIs" priority="10" operator="equal" aboveAverage="0" equalAverage="0" bottom="0" percent="0" rank="0" text="" dxfId="8">
      <formula>"Nu."</formula>
    </cfRule>
  </conditionalFormatting>
  <conditionalFormatting sqref="U47:X47">
    <cfRule type="cellIs" priority="11" operator="equal" aboveAverage="0" equalAverage="0" bottom="0" percent="0" rank="0" text="" dxfId="9">
      <formula>"Gears"</formula>
    </cfRule>
  </conditionalFormatting>
  <conditionalFormatting sqref="P47:S47">
    <cfRule type="cellIs" priority="12" operator="equal" aboveAverage="0" equalAverage="0" bottom="0" percent="0" rank="0" text="" dxfId="10">
      <formula>"Built"</formula>
    </cfRule>
  </conditionalFormatting>
  <conditionalFormatting sqref="H47:N47">
    <cfRule type="cellIs" priority="13" operator="equal" aboveAverage="0" equalAverage="0" bottom="0" percent="0" rank="0" text="" dxfId="11">
      <formula>"Flag"</formula>
    </cfRule>
  </conditionalFormatting>
  <conditionalFormatting sqref="G45:S46">
    <cfRule type="cellIs" priority="14" operator="equal" aboveAverage="0" equalAverage="0" bottom="0" percent="0" rank="0" text="" dxfId="12">
      <formula>"Name of Vessel"</formula>
    </cfRule>
  </conditionalFormatting>
  <conditionalFormatting sqref="AX45:BB46">
    <cfRule type="cellIs" priority="15" operator="equal" aboveAverage="0" equalAverage="0" bottom="0" percent="0" rank="0" text="" dxfId="13">
      <formula>"DWT"</formula>
    </cfRule>
  </conditionalFormatting>
  <conditionalFormatting sqref="AD45:AW46">
    <cfRule type="cellIs" priority="16" operator="equal" aboveAverage="0" equalAverage="0" bottom="0" percent="0" rank="0" text="" dxfId="14">
      <formula>"Shipmanagement"</formula>
    </cfRule>
  </conditionalFormatting>
  <conditionalFormatting sqref="T45:AC46">
    <cfRule type="cellIs" priority="17" operator="equal" aboveAverage="0" equalAverage="0" bottom="0" percent="0" rank="0" text="" dxfId="15">
      <formula>"Type of Vessel"</formula>
    </cfRule>
  </conditionalFormatting>
  <conditionalFormatting sqref="AI36:AI38">
    <cfRule type="cellIs" priority="18" operator="equal" aboveAverage="0" equalAverage="0" bottom="0" percent="0" rank="0" text="" dxfId="16">
      <formula>"Yes"</formula>
    </cfRule>
  </conditionalFormatting>
  <conditionalFormatting sqref="AW33:AX33">
    <cfRule type="cellIs" priority="19" operator="equal" aboveAverage="0" equalAverage="0" bottom="0" percent="0" rank="0" text="" dxfId="17">
      <formula>"Yes"</formula>
    </cfRule>
  </conditionalFormatting>
  <conditionalFormatting sqref="T38">
    <cfRule type="expression" priority="20" aboveAverage="0" equalAverage="0" bottom="0" percent="0" rank="0" text="" dxfId="18">
      <formula>T38-TODAY()&lt;120</formula>
    </cfRule>
    <cfRule type="expression" priority="21" aboveAverage="0" equalAverage="0" bottom="0" percent="0" rank="0" text="" dxfId="19">
      <formula>T38&gt;TODAY()</formula>
    </cfRule>
    <cfRule type="expression" priority="22" aboveAverage="0" equalAverage="0" bottom="0" percent="0" rank="0" text="" dxfId="20">
      <formula>T38&lt;TODAY()</formula>
    </cfRule>
  </conditionalFormatting>
  <conditionalFormatting sqref="AE53 AE56 AE59 AE62 AE65 AE68 AE71 AE74">
    <cfRule type="cellIs" priority="23" operator="equal" aboveAverage="0" equalAverage="0" bottom="0" percent="0" rank="0" text="" dxfId="21">
      <formula>"Country"</formula>
    </cfRule>
  </conditionalFormatting>
  <conditionalFormatting sqref="AD51:AW52 AD54:AW55 AD57:AW58 AD60:AW61 AD63:AW64 AD69:AW70 AD72:AW73 AD66:AW67">
    <cfRule type="cellIs" priority="24" operator="equal" aboveAverage="0" equalAverage="0" bottom="0" percent="0" rank="0" text="" dxfId="22">
      <formula>"Shipmanagement"</formula>
    </cfRule>
  </conditionalFormatting>
  <conditionalFormatting sqref="N31">
    <cfRule type="cellIs" priority="25" operator="equal" aboveAverage="0" equalAverage="0" bottom="0" percent="0" rank="0" text="" dxfId="23">
      <formula>"Y"</formula>
    </cfRule>
  </conditionalFormatting>
  <conditionalFormatting sqref="BW29:BZ30">
    <cfRule type="cellIs" priority="26" operator="equal" aboveAverage="0" equalAverage="0" bottom="0" percent="0" rank="0" text="" dxfId="24">
      <formula>"Basic"</formula>
    </cfRule>
    <cfRule type="cellIs" priority="27" operator="equal" aboveAverage="0" equalAverage="0" bottom="0" percent="0" rank="0" text="" dxfId="25">
      <formula>"Good"</formula>
    </cfRule>
    <cfRule type="cellIs" priority="28" operator="equal" aboveAverage="0" equalAverage="0" bottom="0" percent="0" rank="0" text="" dxfId="26">
      <formula>"V.Good"</formula>
    </cfRule>
  </conditionalFormatting>
  <conditionalFormatting sqref="BW28:BZ28">
    <cfRule type="cellIs" priority="29" operator="equal" aboveAverage="0" equalAverage="0" bottom="0" percent="0" rank="0" text="" dxfId="27">
      <formula>"Basic"</formula>
    </cfRule>
    <cfRule type="cellIs" priority="30" operator="equal" aboveAverage="0" equalAverage="0" bottom="0" percent="0" rank="0" text="" dxfId="28">
      <formula>"Good"</formula>
    </cfRule>
    <cfRule type="cellIs" priority="31" operator="equal" aboveAverage="0" equalAverage="0" bottom="0" percent="0" rank="0" text="" dxfId="29">
      <formula>"V.Good"</formula>
    </cfRule>
  </conditionalFormatting>
  <conditionalFormatting sqref="AW35:AX35">
    <cfRule type="cellIs" priority="32" operator="equal" aboveAverage="0" equalAverage="0" bottom="0" percent="0" rank="0" text="" dxfId="30">
      <formula>"Yes"</formula>
    </cfRule>
  </conditionalFormatting>
  <conditionalFormatting sqref="AW31:AX31">
    <cfRule type="cellIs" priority="33" operator="equal" aboveAverage="0" equalAverage="0" bottom="0" percent="0" rank="0" text="" dxfId="31">
      <formula>"Yes"</formula>
    </cfRule>
  </conditionalFormatting>
  <conditionalFormatting sqref="AW29:AX29">
    <cfRule type="cellIs" priority="34" operator="equal" aboveAverage="0" equalAverage="0" bottom="0" percent="0" rank="0" text="" dxfId="32">
      <formula>"Yes"</formula>
    </cfRule>
  </conditionalFormatting>
  <conditionalFormatting sqref="AL29:AO31">
    <cfRule type="cellIs" priority="35" operator="equal" aboveAverage="0" equalAverage="0" bottom="0" percent="0" rank="0" text="" dxfId="33">
      <formula>"Basic"</formula>
    </cfRule>
    <cfRule type="cellIs" priority="36" operator="equal" aboveAverage="0" equalAverage="0" bottom="0" percent="0" rank="0" text="" dxfId="34">
      <formula>"Good"</formula>
    </cfRule>
    <cfRule type="cellIs" priority="37" operator="equal" aboveAverage="0" equalAverage="0" bottom="0" percent="0" rank="0" text="" dxfId="35">
      <formula>"V.Good"</formula>
    </cfRule>
  </conditionalFormatting>
  <conditionalFormatting sqref="AL28:AO28">
    <cfRule type="cellIs" priority="38" operator="equal" aboveAverage="0" equalAverage="0" bottom="0" percent="0" rank="0" text="" dxfId="36">
      <formula>"Basic"</formula>
    </cfRule>
    <cfRule type="cellIs" priority="39" operator="equal" aboveAverage="0" equalAverage="0" bottom="0" percent="0" rank="0" text="" dxfId="37">
      <formula>"Good"</formula>
    </cfRule>
    <cfRule type="cellIs" priority="40" operator="equal" aboveAverage="0" equalAverage="0" bottom="0" percent="0" rank="0" text="" dxfId="38">
      <formula>"V.Good"</formula>
    </cfRule>
  </conditionalFormatting>
  <conditionalFormatting sqref="BD53 BD56 BD59 BD62 BD65 BD68 BD71 BD74">
    <cfRule type="cellIs" priority="41" operator="equal" aboveAverage="0" equalAverage="0" bottom="0" percent="0" rank="0" text="" dxfId="39">
      <formula>"Country"</formula>
    </cfRule>
  </conditionalFormatting>
  <conditionalFormatting sqref="C48 C51 C54 C57 C60 C63 C66 C69 C72">
    <cfRule type="cellIs" priority="42" operator="equal" aboveAverage="0" equalAverage="0" bottom="0" percent="0" rank="0" text="" dxfId="40">
      <formula>"Rank"</formula>
    </cfRule>
  </conditionalFormatting>
  <conditionalFormatting sqref="BD50">
    <cfRule type="cellIs" priority="43" operator="equal" aboveAverage="0" equalAverage="0" bottom="0" percent="0" rank="0" text="" dxfId="41">
      <formula>"Country"</formula>
    </cfRule>
  </conditionalFormatting>
  <conditionalFormatting sqref="I31">
    <cfRule type="cellIs" priority="44" operator="equal" aboveAverage="0" equalAverage="0" bottom="0" percent="0" rank="0" text="" dxfId="42">
      <formula>"Y"</formula>
    </cfRule>
  </conditionalFormatting>
  <conditionalFormatting sqref="BN51:BZ52 BN54:BZ55 BN57:BZ58 BN60:BZ61 BN63:BZ64 BN66:BZ67 BN69:BZ70 BN72:BZ73">
    <cfRule type="cellIs" priority="45" operator="equal" aboveAverage="0" equalAverage="0" bottom="0" percent="0" rank="0" text="" dxfId="43">
      <formula>"Crewing Agency"</formula>
    </cfRule>
  </conditionalFormatting>
  <conditionalFormatting sqref="CQ53:CS53 CQ56:CS56 CQ59:CS59 CQ62:CS62 CQ65:CS65 CQ68:CS68 CQ71:CS71 CQ74:CS74">
    <cfRule type="cellIs" priority="46" operator="equal" aboveAverage="0" equalAverage="0" bottom="0" percent="0" rank="0" text="" dxfId="44">
      <formula>"Salary"</formula>
    </cfRule>
  </conditionalFormatting>
  <conditionalFormatting sqref="CB53:CN53 CB56:CN56 CB59:CN59 CB62:CN62 CB65:CN65 CB68:CN68 CB71:CN71 CB74:CN74">
    <cfRule type="cellIs" priority="47" operator="equal" aboveAverage="0" equalAverage="0" bottom="0" percent="0" rank="0" text="" dxfId="45">
      <formula>"Reason of Contract Completion"</formula>
    </cfRule>
  </conditionalFormatting>
  <conditionalFormatting sqref="BO53:BZ53 BO56:BZ56 BO59:BZ59 BO62:BZ62 BO65:BZ65 BO68:BZ68 BO71:BZ71 BO74:BZ74">
    <cfRule type="cellIs" priority="48" operator="equal" aboveAverage="0" equalAverage="0" bottom="0" percent="0" rank="0" text="" dxfId="46">
      <formula>"City, Country"</formula>
    </cfRule>
  </conditionalFormatting>
  <conditionalFormatting sqref="AB53:AC53 AB56:AC56 AB59:AC59 AB62:AC62 AB65:AC65 AB68:AC68 AB71:AC71 AB74:AC74">
    <cfRule type="cellIs" priority="49" operator="equal" aboveAverage="0" equalAverage="0" bottom="0" percent="0" rank="0" text="" dxfId="47">
      <formula>"SWL"</formula>
    </cfRule>
  </conditionalFormatting>
  <conditionalFormatting sqref="Y53:Z53 Y56:Z56 Y59:Z59 Y62:Z62 Y65:Z65 Y68:Z68 Y71:Z71 Y74:Z74">
    <cfRule type="cellIs" priority="50" operator="equal" aboveAverage="0" equalAverage="0" bottom="0" percent="0" rank="0" text="" dxfId="48">
      <formula>"Nu."</formula>
    </cfRule>
  </conditionalFormatting>
  <conditionalFormatting sqref="U53:X53 U56:X56 U59:X59 U62:X62 U65:X65 U68:X68 U71:X71 U74:X74">
    <cfRule type="cellIs" priority="51" operator="equal" aboveAverage="0" equalAverage="0" bottom="0" percent="0" rank="0" text="" dxfId="49">
      <formula>"Gears"</formula>
    </cfRule>
  </conditionalFormatting>
  <conditionalFormatting sqref="P53:S53 P56:S56 P59:S59 P62:S62 P65:S65 P68:S68 P71:S71 P74:S74">
    <cfRule type="cellIs" priority="52" operator="equal" aboveAverage="0" equalAverage="0" bottom="0" percent="0" rank="0" text="" dxfId="50">
      <formula>"Built"</formula>
    </cfRule>
  </conditionalFormatting>
  <conditionalFormatting sqref="H53:N53 H56:N56 H59:N59 H62:N62 H65:N65 H68:N68 H71:N71 H74:N74">
    <cfRule type="cellIs" priority="53" operator="equal" aboveAverage="0" equalAverage="0" bottom="0" percent="0" rank="0" text="" dxfId="51">
      <formula>"Flag"</formula>
    </cfRule>
  </conditionalFormatting>
  <conditionalFormatting sqref="G51:S52 G54:S55 G57:S58 G60:S61 G63:S64 G69:S70 G72:S73 G66:S67">
    <cfRule type="cellIs" priority="54" operator="equal" aboveAverage="0" equalAverage="0" bottom="0" percent="0" rank="0" text="" dxfId="52">
      <formula>"Name of Vessel"</formula>
    </cfRule>
  </conditionalFormatting>
  <conditionalFormatting sqref="AX51:BB52 AX54:BB55 AX63:BB64 AX66:BB67 AX57:BB58 AX60:BB61 AX69:BB70 AX72:BB73">
    <cfRule type="cellIs" priority="55" operator="equal" aboveAverage="0" equalAverage="0" bottom="0" percent="0" rank="0" text="" dxfId="53">
      <formula>"DWT"</formula>
    </cfRule>
  </conditionalFormatting>
  <conditionalFormatting sqref="T51:AC52 T54:AC55 T57:AC58 T60:AC61 T63:AC64 T66:AC67 T69:AC70 T72:AC73">
    <cfRule type="cellIs" priority="56" operator="equal" aboveAverage="0" equalAverage="0" bottom="0" percent="0" rank="0" text="" dxfId="54">
      <formula>"Type of Vessel"</formula>
    </cfRule>
  </conditionalFormatting>
  <conditionalFormatting sqref="BN48:BZ49">
    <cfRule type="cellIs" priority="57" operator="equal" aboveAverage="0" equalAverage="0" bottom="0" percent="0" rank="0" text="" dxfId="55">
      <formula>"Crewing Agency"</formula>
    </cfRule>
  </conditionalFormatting>
  <conditionalFormatting sqref="CQ50:CS50">
    <cfRule type="cellIs" priority="58" operator="equal" aboveAverage="0" equalAverage="0" bottom="0" percent="0" rank="0" text="" dxfId="56">
      <formula>"Salary"</formula>
    </cfRule>
  </conditionalFormatting>
  <conditionalFormatting sqref="CB50:CN50">
    <cfRule type="cellIs" priority="59" operator="equal" aboveAverage="0" equalAverage="0" bottom="0" percent="0" rank="0" text="" dxfId="57">
      <formula>"Reason of Contract Completion"</formula>
    </cfRule>
  </conditionalFormatting>
  <conditionalFormatting sqref="BO50:BZ50">
    <cfRule type="cellIs" priority="60" operator="equal" aboveAverage="0" equalAverage="0" bottom="0" percent="0" rank="0" text="" dxfId="58">
      <formula>"City, Country"</formula>
    </cfRule>
  </conditionalFormatting>
  <conditionalFormatting sqref="AE50">
    <cfRule type="cellIs" priority="61" operator="equal" aboveAverage="0" equalAverage="0" bottom="0" percent="0" rank="0" text="" dxfId="59">
      <formula>"Country"</formula>
    </cfRule>
  </conditionalFormatting>
  <conditionalFormatting sqref="AB50:AC50">
    <cfRule type="cellIs" priority="62" operator="equal" aboveAverage="0" equalAverage="0" bottom="0" percent="0" rank="0" text="" dxfId="60">
      <formula>"SWL"</formula>
    </cfRule>
  </conditionalFormatting>
  <conditionalFormatting sqref="Y50:Z50">
    <cfRule type="cellIs" priority="63" operator="equal" aboveAverage="0" equalAverage="0" bottom="0" percent="0" rank="0" text="" dxfId="61">
      <formula>"Nu."</formula>
    </cfRule>
  </conditionalFormatting>
  <conditionalFormatting sqref="U50:X50">
    <cfRule type="cellIs" priority="64" operator="equal" aboveAverage="0" equalAverage="0" bottom="0" percent="0" rank="0" text="" dxfId="62">
      <formula>"Gears"</formula>
    </cfRule>
  </conditionalFormatting>
  <conditionalFormatting sqref="P50:S50">
    <cfRule type="cellIs" priority="65" operator="equal" aboveAverage="0" equalAverage="0" bottom="0" percent="0" rank="0" text="" dxfId="63">
      <formula>"Built"</formula>
    </cfRule>
  </conditionalFormatting>
  <conditionalFormatting sqref="H50:N50">
    <cfRule type="cellIs" priority="66" operator="equal" aboveAverage="0" equalAverage="0" bottom="0" percent="0" rank="0" text="" dxfId="64">
      <formula>"Flag"</formula>
    </cfRule>
  </conditionalFormatting>
  <conditionalFormatting sqref="G48:S49">
    <cfRule type="cellIs" priority="67" operator="equal" aboveAverage="0" equalAverage="0" bottom="0" percent="0" rank="0" text="" dxfId="65">
      <formula>"Name of Vessel"</formula>
    </cfRule>
  </conditionalFormatting>
  <conditionalFormatting sqref="AX48:BB49">
    <cfRule type="cellIs" priority="68" operator="equal" aboveAverage="0" equalAverage="0" bottom="0" percent="0" rank="0" text="" dxfId="66">
      <formula>"DWT"</formula>
    </cfRule>
  </conditionalFormatting>
  <conditionalFormatting sqref="AD48:AW49">
    <cfRule type="cellIs" priority="69" operator="equal" aboveAverage="0" equalAverage="0" bottom="0" percent="0" rank="0" text="" dxfId="67">
      <formula>"Shipmanagement"</formula>
    </cfRule>
  </conditionalFormatting>
  <conditionalFormatting sqref="T48:AC49">
    <cfRule type="cellIs" priority="70" operator="equal" aboveAverage="0" equalAverage="0" bottom="0" percent="0" rank="0" text="" dxfId="68">
      <formula>"Type of Vessel"</formula>
    </cfRule>
  </conditionalFormatting>
  <conditionalFormatting sqref="CB2:CJ3">
    <cfRule type="cellIs" priority="71" operator="equal" aboveAverage="0" equalAverage="0" bottom="0" percent="0" rank="0" text="" dxfId="69">
      <formula>"Stella Marine"</formula>
    </cfRule>
  </conditionalFormatting>
  <conditionalFormatting sqref="CB2">
    <cfRule type="cellIs" priority="72" operator="equal" aboveAverage="0" equalAverage="0" bottom="0" percent="0" rank="0" text="" dxfId="70">
      <formula>"Briese-Russia"</formula>
    </cfRule>
    <cfRule type="cellIs" priority="73" operator="equal" aboveAverage="0" equalAverage="0" bottom="0" percent="0" rank="0" text="" dxfId="71">
      <formula>"BSS"</formula>
    </cfRule>
    <cfRule type="cellIs" priority="74" operator="equal" aboveAverage="0" equalAverage="0" bottom="0" percent="0" rank="0" text="" dxfId="72">
      <formula>"Briese-Manila"</formula>
    </cfRule>
    <cfRule type="cellIs" priority="75" operator="equal" aboveAverage="0" equalAverage="0" bottom="0" percent="0" rank="0" text="" dxfId="73">
      <formula>"Briese-Ukraine"</formula>
    </cfRule>
  </conditionalFormatting>
  <conditionalFormatting sqref="CK39">
    <cfRule type="cellIs" priority="76" operator="equal" aboveAverage="0" equalAverage="0" bottom="0" percent="0" rank="0" text="" dxfId="74">
      <formula>"5: Highly Recommended"</formula>
    </cfRule>
    <cfRule type="cellIs" priority="77" operator="equal" aboveAverage="0" equalAverage="0" bottom="0" percent="0" rank="0" text="" dxfId="75">
      <formula>"4: Recommended"</formula>
    </cfRule>
    <cfRule type="cellIs" priority="78" operator="equal" aboveAverage="0" equalAverage="0" bottom="0" percent="0" rank="0" text="" dxfId="76">
      <formula>"3: Conditionally Recommended"</formula>
    </cfRule>
    <cfRule type="cellIs" priority="79" operator="equal" aboveAverage="0" equalAverage="0" bottom="0" percent="0" rank="0" text="" dxfId="77">
      <formula>"2: to be tried in lower rank"</formula>
    </cfRule>
  </conditionalFormatting>
  <conditionalFormatting sqref="CK39">
    <cfRule type="cellIs" priority="80" operator="equal" aboveAverage="0" equalAverage="0" bottom="0" percent="0" rank="0" text="" dxfId="78">
      <formula>"1: Not Recommended"</formula>
    </cfRule>
  </conditionalFormatting>
  <conditionalFormatting sqref="CK35">
    <cfRule type="cellIs" priority="81" operator="equal" aboveAverage="0" equalAverage="0" bottom="0" percent="0" rank="0" text="" dxfId="79">
      <formula>"5: Highly Recommended"</formula>
    </cfRule>
    <cfRule type="cellIs" priority="82" operator="equal" aboveAverage="0" equalAverage="0" bottom="0" percent="0" rank="0" text="" dxfId="80">
      <formula>"4: Recommended"</formula>
    </cfRule>
    <cfRule type="cellIs" priority="83" operator="equal" aboveAverage="0" equalAverage="0" bottom="0" percent="0" rank="0" text="" dxfId="81">
      <formula>"3: Conditionally Recommended"</formula>
    </cfRule>
    <cfRule type="cellIs" priority="84" operator="equal" aboveAverage="0" equalAverage="0" bottom="0" percent="0" rank="0" text="" dxfId="82">
      <formula>"2: to be tried in lower rank"</formula>
    </cfRule>
  </conditionalFormatting>
  <conditionalFormatting sqref="CK35">
    <cfRule type="cellIs" priority="85" operator="equal" aboveAverage="0" equalAverage="0" bottom="0" percent="0" rank="0" text="" dxfId="83">
      <formula>"1: Not Recommended"</formula>
    </cfRule>
  </conditionalFormatting>
  <conditionalFormatting sqref="CA2">
    <cfRule type="cellIs" priority="86" operator="equal" aboveAverage="0" equalAverage="0" bottom="0" percent="0" rank="0" text="" dxfId="84">
      <formula>"Briese-Russia"</formula>
    </cfRule>
    <cfRule type="cellIs" priority="87" operator="equal" aboveAverage="0" equalAverage="0" bottom="0" percent="0" rank="0" text="" dxfId="85">
      <formula>"Briese-Crimea"</formula>
    </cfRule>
    <cfRule type="cellIs" priority="88" operator="equal" aboveAverage="0" equalAverage="0" bottom="0" percent="0" rank="0" text="" dxfId="86">
      <formula>"HLM"</formula>
    </cfRule>
    <cfRule type="cellIs" priority="89" operator="equal" aboveAverage="0" equalAverage="0" bottom="0" percent="0" rank="0" text="" dxfId="87">
      <formula>"Briese-Ukraine"</formula>
    </cfRule>
  </conditionalFormatting>
  <conditionalFormatting sqref="AW27:AX27">
    <cfRule type="cellIs" priority="90" operator="equal" aboveAverage="0" equalAverage="0" bottom="0" percent="0" rank="0" text="" dxfId="88">
      <formula>"Yes"</formula>
    </cfRule>
  </conditionalFormatting>
  <conditionalFormatting sqref="T18:T19 H18:H19 T39 T23:T37">
    <cfRule type="expression" priority="91" aboveAverage="0" equalAverage="0" bottom="0" percent="0" rank="0" text="" dxfId="89">
      <formula>H18-TODAY()&lt;120</formula>
    </cfRule>
    <cfRule type="expression" priority="92" aboveAverage="0" equalAverage="0" bottom="0" percent="0" rank="0" text="" dxfId="90">
      <formula>H18&gt;TODAY()</formula>
    </cfRule>
    <cfRule type="expression" priority="93" aboveAverage="0" equalAverage="0" bottom="0" percent="0" rank="0" text="" dxfId="91">
      <formula>H18&lt;TODAY()</formula>
    </cfRule>
  </conditionalFormatting>
  <dataValidations count="21">
    <dataValidation allowBlank="true" errorStyle="stop" operator="between" showDropDown="false" showErrorMessage="false" showInputMessage="true" sqref="BI10" type="list">
      <formula1>"Russian,Ukrainian,Filipino,German,Polish,Lithuanian,Latvian,Belorussian,Indonesian"</formula1>
      <formula2>0</formula2>
    </dataValidation>
    <dataValidation allowBlank="true" errorStyle="stop" operator="between" showDropDown="false" showErrorMessage="false" showInputMessage="true" sqref="BA13" type="list">
      <formula1>"Moscow,St. Petersburg,Kiev,Arkhangelsk,Murmansk,Rostov-on-Don,Vladivostok,Simferopol"</formula1>
      <formula2>0</formula2>
    </dataValidation>
    <dataValidation allowBlank="true" errorStyle="stop" operator="between" showDropDown="false" showErrorMessage="false" showInputMessage="true" sqref="AN10:AY11" type="list">
      <formula1>"Russia,Ukraine,Philippines,Latvia,Lithuania,Estonia,Germany,Poland,Belorussia"</formula1>
      <formula2>0</formula2>
    </dataValidation>
    <dataValidation allowBlank="true" errorStyle="stop" operator="between" showDropDown="false" showErrorMessage="true" showInputMessage="true" sqref="AL28:AL31 BW28:BW30" type="list">
      <formula1>"V.Good,Good,Basic,No"</formula1>
      <formula2>0</formula2>
    </dataValidation>
    <dataValidation allowBlank="true" errorStyle="stop" operator="between" showDropDown="false" showErrorMessage="true" showInputMessage="true" sqref="CB2:CJ3" type="list">
      <formula1>"BSS,Briese-Russia,Briese-Ukraine,Briese-Manila,Stella Marine"</formula1>
      <formula2>0</formula2>
    </dataValidation>
    <dataValidation allowBlank="true" errorStyle="stop" operator="between" showDropDown="false" showErrorMessage="false" showInputMessage="true" sqref="CK3 BC45 BC48 BC51 BC54 BC57 BC60 BC63 BC66 BC69 BC72" type="none">
      <formula1>0</formula1>
      <formula2>0</formula2>
    </dataValidation>
    <dataValidation allowBlank="true" errorStyle="stop" operator="between" showDropDown="false" showErrorMessage="true" showInputMessage="true" sqref="CP47 CP50 CP53 CP56 CP59 CP62 CP65 CP68 CP71 CP74" type="list">
      <formula1>"$,€"</formula1>
      <formula2>0</formula2>
    </dataValidation>
    <dataValidation allowBlank="true" errorStyle="stop" operator="between" showDropDown="false" showErrorMessage="false" showInputMessage="true" sqref="T45:AC46 T48:AC49 T51:AC52 T54:AC55 T57:AC58 T60:AC61 T63:AC64 T66:AC67 T69:AC70 T72:AC73" type="list">
      <formula1>"General Cargo,Multi-Purpose,Heavy-Lift,Container Ship,Bulk Carrier,Car Carrier,Refrigerated Cargo,Tanker,Offshore,Fishing,Other"</formula1>
      <formula2>0</formula2>
    </dataValidation>
    <dataValidation allowBlank="true" errorStyle="stop" operator="between" showDropDown="false" showErrorMessage="true" showInputMessage="true" sqref="I31 N31" type="list">
      <formula1>"Y,N"</formula1>
      <formula2>0</formula2>
    </dataValidation>
    <dataValidation allowBlank="true" errorStyle="stop" operator="between" showDropDown="false" showErrorMessage="true" showInputMessage="true" sqref="AW27:AX27 AW29:AX29 AW31:AX31 AW33:AX33 AW35:AX35 AI36:AI38" type="list">
      <formula1>"Yes,No,"</formula1>
      <formula2>0</formula2>
    </dataValidation>
    <dataValidation allowBlank="true" errorStyle="stop" operator="between" showDropDown="false" showErrorMessage="true" showInputMessage="true" sqref="BF18" type="list">
      <formula1>"Wife,Son,Daughter,Mother,Father,Brother,Sister,Partner,Other"</formula1>
      <formula2>0</formula2>
    </dataValidation>
    <dataValidation allowBlank="true" errorStyle="stop" operator="between" showDropDown="false" showErrorMessage="true" showInputMessage="true" sqref="A2:A3" type="list">
      <formula1>"Chief Engineer,2nd Engineer,3rd Engineer,Junior Engineer,Motorman,Wiper,Engine Cadet"</formula1>
      <formula2>0</formula2>
    </dataValidation>
    <dataValidation allowBlank="true" errorStyle="stop" operator="between" showDropDown="false" showErrorMessage="false" showInputMessage="true" sqref="CB47 CB50 CB53 CB56 CB59 CB62 CB65 CB68 CB71 CB74" type="list">
      <formula1>"End of Contract,Vessel Sold,Vessel Laid-Up,Injury,Sickness,Family Reasons,Conflict,Dismissal"</formula1>
      <formula2>0</formula2>
    </dataValidation>
    <dataValidation allowBlank="true" errorStyle="stop" operator="between" showDropDown="false" showErrorMessage="false" showInputMessage="true" sqref="B7:G8" type="list">
      <formula1>"+7,+38,+63"</formula1>
      <formula2>0</formula2>
    </dataValidation>
    <dataValidation allowBlank="true" errorStyle="stop" operator="between" showDropDown="false" showErrorMessage="false" showInputMessage="true" sqref="H7:M8" type="list">
      <formula1>"812,863,818,815,851,692,482,48,552"</formula1>
      <formula2>0</formula2>
    </dataValidation>
    <dataValidation allowBlank="true" errorStyle="stop" operator="between" showDropDown="false" showErrorMessage="false" showInputMessage="false" sqref="AA10:AM11" type="list">
      <formula1>"St. Petersburg,Arkhangelsk,Murmansk,Rostov-on-Don,Sevastopol,Kherson"</formula1>
      <formula2>0</formula2>
    </dataValidation>
    <dataValidation allowBlank="true" errorStyle="stop" operator="between" showDropDown="false" showErrorMessage="false" showInputMessage="true" sqref="U47:X47 U50:X50 U53:X53 U56:X56 U59:X59 U62:X62 U65:X65 U68:X68 U71:X71 U74:X74" type="list">
      <formula1>"Gears,Gearless,Cranes,Derricks"</formula1>
      <formula2>0</formula2>
    </dataValidation>
    <dataValidation allowBlank="true" errorStyle="stop" operator="between" showDropDown="false" showErrorMessage="false" showInputMessage="true" sqref="C45 C48 C51 C54 C57 C60 C63 C66 C69 C72" type="list">
      <formula1>"Master,C/O,2/O,3/O,J/O,Bosun,A/B,O/S,Cadet"</formula1>
      <formula2>0</formula2>
    </dataValidation>
    <dataValidation allowBlank="true" errorStyle="stop" operator="between" showDropDown="false" showErrorMessage="false" showInputMessage="true" sqref="B2:M3" type="list">
      <formula1>"Master,Chief Officer,2nd Officer,3rd Officer,Junior Officer,Bosun,A/B Seaman,O/S,Deck Cadet"</formula1>
      <formula2>0</formula2>
    </dataValidation>
    <dataValidation allowBlank="true" errorStyle="stop" operator="between" showDropDown="false" showErrorMessage="true" showInputMessage="true" sqref="AQ2:BI3" type="list">
      <formula1>"Master,Chief Officer,OOW,A/B Seaman,O/S"</formula1>
      <formula2>0</formula2>
    </dataValidation>
    <dataValidation allowBlank="true" errorStyle="stop" operator="between" showDropDown="false" showErrorMessage="false" showInputMessage="true" sqref="CK2:CT2" type="list">
      <formula1>"St. Petersburg,Arkhangelsk,Rostov-on-Don,---,Sevastopol,Odessa,Kherson"</formula1>
      <formula2>0</formula2>
    </dataValidation>
  </dataValidations>
  <hyperlinks>
    <hyperlink ref="AA13" r:id="rId1" display="vkurhan@hotmail.com"/>
  </hyperlinks>
  <printOptions headings="false" gridLines="false" gridLinesSet="true" horizontalCentered="false" verticalCentered="false"/>
  <pageMargins left="0.39375" right="0.275694444444444" top="0.196527777777778" bottom="0.19652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72"/>
  <sheetViews>
    <sheetView showFormulas="false" showGridLines="false" showRowColHeaders="fals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N12" activeCellId="0" sqref="N12"/>
    </sheetView>
  </sheetViews>
  <sheetFormatPr defaultColWidth="14.2890625" defaultRowHeight="12.8" zeroHeight="true" outlineLevelRow="0" outlineLevelCol="0"/>
  <cols>
    <col collapsed="false" customWidth="true" hidden="false" outlineLevel="0" max="97" min="1" style="274" width="1.42"/>
    <col collapsed="false" customWidth="true" hidden="false" outlineLevel="0" max="98" min="98" style="274" width="1.71"/>
    <col collapsed="false" customWidth="false" hidden="true" outlineLevel="0" max="16384" min="99" style="274" width="14.29"/>
  </cols>
  <sheetData>
    <row r="1" customFormat="false" ht="8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 t="s">
        <v>2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 t="s">
        <v>3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 t="s">
        <v>185</v>
      </c>
      <c r="BK1" s="5"/>
      <c r="BL1" s="5"/>
      <c r="BM1" s="5"/>
      <c r="BN1" s="5"/>
      <c r="BO1" s="5"/>
      <c r="BP1" s="5"/>
      <c r="BQ1" s="5"/>
      <c r="BR1" s="5"/>
      <c r="BS1" s="5"/>
      <c r="BT1" s="5" t="s">
        <v>5</v>
      </c>
      <c r="BU1" s="5"/>
      <c r="BV1" s="5"/>
      <c r="BW1" s="5"/>
      <c r="BX1" s="5"/>
      <c r="BY1" s="5"/>
      <c r="BZ1" s="5"/>
      <c r="CA1" s="6" t="s">
        <v>6</v>
      </c>
      <c r="CB1" s="6"/>
      <c r="CC1" s="6"/>
      <c r="CD1" s="6"/>
      <c r="CE1" s="6"/>
      <c r="CF1" s="6"/>
      <c r="CG1" s="6"/>
      <c r="CH1" s="6"/>
      <c r="CI1" s="6"/>
      <c r="CJ1" s="6"/>
      <c r="CK1" s="7" t="s">
        <v>7</v>
      </c>
      <c r="CL1" s="7"/>
      <c r="CM1" s="7"/>
      <c r="CN1" s="7"/>
      <c r="CO1" s="7"/>
      <c r="CP1" s="7"/>
      <c r="CQ1" s="7"/>
      <c r="CR1" s="7"/>
      <c r="CS1" s="7"/>
      <c r="CT1" s="7"/>
    </row>
    <row r="2" customFormat="false" ht="8.25" hidden="false" customHeight="true" outlineLevel="0" collapsed="false">
      <c r="A2" s="8"/>
      <c r="B2" s="275" t="str">
        <f aca="false">AF!B2</f>
        <v>Master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 t="str">
        <f aca="false">AF!N2</f>
        <v>Kurhan</v>
      </c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 t="str">
        <f aca="false">AF!AD2</f>
        <v>Volodymyr</v>
      </c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 t="str">
        <f aca="false">AF!AQ2</f>
        <v>Master</v>
      </c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7" t="n">
        <f aca="false">AF!BJ2</f>
        <v>45821</v>
      </c>
      <c r="BK2" s="277"/>
      <c r="BL2" s="277"/>
      <c r="BM2" s="277"/>
      <c r="BN2" s="277"/>
      <c r="BO2" s="277"/>
      <c r="BP2" s="277"/>
      <c r="BQ2" s="277"/>
      <c r="BR2" s="277"/>
      <c r="BS2" s="277"/>
      <c r="BT2" s="278" t="n">
        <f aca="false">AF!BT2</f>
        <v>8500</v>
      </c>
      <c r="BU2" s="278"/>
      <c r="BV2" s="278"/>
      <c r="BW2" s="278"/>
      <c r="BX2" s="278"/>
      <c r="BY2" s="278"/>
      <c r="BZ2" s="278"/>
      <c r="CA2" s="279" t="s">
        <v>11</v>
      </c>
      <c r="CB2" s="280" t="n">
        <f aca="false">AF!CB2</f>
        <v>0</v>
      </c>
      <c r="CC2" s="280"/>
      <c r="CD2" s="280"/>
      <c r="CE2" s="280"/>
      <c r="CF2" s="280"/>
      <c r="CG2" s="280"/>
      <c r="CH2" s="280"/>
      <c r="CI2" s="280"/>
      <c r="CJ2" s="280"/>
      <c r="CK2" s="281"/>
      <c r="CL2" s="281"/>
      <c r="CM2" s="281"/>
      <c r="CN2" s="281"/>
      <c r="CO2" s="281"/>
      <c r="CP2" s="281"/>
      <c r="CQ2" s="281"/>
      <c r="CR2" s="281"/>
      <c r="CS2" s="281"/>
      <c r="CT2" s="281"/>
    </row>
    <row r="3" customFormat="false" ht="8.25" hidden="false" customHeight="true" outlineLevel="0" collapsed="false">
      <c r="A3" s="17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8"/>
      <c r="BU3" s="278"/>
      <c r="BV3" s="278"/>
      <c r="BW3" s="278"/>
      <c r="BX3" s="278"/>
      <c r="BY3" s="278"/>
      <c r="BZ3" s="278"/>
      <c r="CA3" s="279"/>
      <c r="CB3" s="280"/>
      <c r="CC3" s="280"/>
      <c r="CD3" s="280"/>
      <c r="CE3" s="280"/>
      <c r="CF3" s="280"/>
      <c r="CG3" s="280"/>
      <c r="CH3" s="280"/>
      <c r="CI3" s="280"/>
      <c r="CJ3" s="280"/>
      <c r="CK3" s="282"/>
      <c r="CL3" s="282"/>
      <c r="CM3" s="282"/>
      <c r="CN3" s="282"/>
      <c r="CO3" s="282"/>
      <c r="CP3" s="282"/>
      <c r="CQ3" s="282"/>
      <c r="CR3" s="282"/>
      <c r="CS3" s="282"/>
      <c r="CT3" s="282"/>
    </row>
    <row r="4" customFormat="false" ht="8.25" hidden="false" customHeight="true" outlineLevel="0" collapsed="false">
      <c r="A4" s="283"/>
      <c r="B4" s="283"/>
      <c r="C4" s="284" t="s">
        <v>186</v>
      </c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5"/>
      <c r="CR4" s="285"/>
      <c r="CS4" s="285"/>
      <c r="CT4" s="285"/>
    </row>
    <row r="5" customFormat="false" ht="8.25" hidden="false" customHeight="true" outlineLevel="0" collapsed="false">
      <c r="A5" s="286" t="n">
        <v>1</v>
      </c>
      <c r="B5" s="286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7"/>
      <c r="X5" s="287"/>
      <c r="Y5" s="287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8" t="s">
        <v>187</v>
      </c>
      <c r="AY5" s="288"/>
      <c r="AZ5" s="288"/>
      <c r="BA5" s="288"/>
      <c r="BB5" s="288"/>
      <c r="BC5" s="288"/>
      <c r="BD5" s="289" t="s">
        <v>188</v>
      </c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90"/>
      <c r="BQ5" s="291"/>
      <c r="BR5" s="288" t="s">
        <v>189</v>
      </c>
      <c r="BS5" s="288"/>
      <c r="BT5" s="288"/>
      <c r="BU5" s="292" t="s">
        <v>188</v>
      </c>
      <c r="BV5" s="292"/>
      <c r="BW5" s="292"/>
      <c r="BX5" s="292"/>
      <c r="BY5" s="292"/>
      <c r="BZ5" s="292"/>
      <c r="CA5" s="290"/>
      <c r="CB5" s="293" t="s">
        <v>190</v>
      </c>
      <c r="CC5" s="293"/>
      <c r="CD5" s="293"/>
      <c r="CE5" s="293"/>
      <c r="CF5" s="293"/>
      <c r="CG5" s="293"/>
      <c r="CH5" s="293"/>
      <c r="CI5" s="293"/>
      <c r="CJ5" s="291"/>
      <c r="CK5" s="289" t="s">
        <v>191</v>
      </c>
      <c r="CL5" s="289"/>
      <c r="CM5" s="289"/>
      <c r="CN5" s="289"/>
      <c r="CO5" s="289"/>
      <c r="CP5" s="289"/>
      <c r="CQ5" s="289"/>
      <c r="CR5" s="289"/>
      <c r="CS5" s="289"/>
      <c r="CT5" s="285"/>
    </row>
    <row r="6" customFormat="false" ht="8.25" hidden="false" customHeight="true" outlineLevel="0" collapsed="false">
      <c r="A6" s="283"/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K6" s="285"/>
      <c r="CL6" s="285"/>
      <c r="CM6" s="285"/>
      <c r="CN6" s="285"/>
      <c r="CO6" s="285"/>
      <c r="CP6" s="285"/>
      <c r="CQ6" s="285"/>
      <c r="CR6" s="285"/>
      <c r="CS6" s="285"/>
      <c r="CT6" s="285"/>
    </row>
    <row r="7" customFormat="false" ht="8.25" hidden="false" customHeight="true" outlineLevel="0" collapsed="false">
      <c r="A7" s="283"/>
      <c r="B7" s="294" t="s">
        <v>39</v>
      </c>
      <c r="C7" s="294"/>
      <c r="D7" s="295" t="s">
        <v>192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6"/>
      <c r="S7" s="296"/>
      <c r="T7" s="296"/>
      <c r="U7" s="297"/>
      <c r="V7" s="297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9"/>
      <c r="AI7" s="299"/>
      <c r="AJ7" s="300"/>
      <c r="AK7" s="283"/>
      <c r="AL7" s="294" t="s">
        <v>41</v>
      </c>
      <c r="AM7" s="294"/>
      <c r="AN7" s="301" t="s">
        <v>193</v>
      </c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297"/>
      <c r="BF7" s="297"/>
      <c r="BG7" s="297"/>
      <c r="BH7" s="297"/>
      <c r="BI7" s="297"/>
      <c r="BJ7" s="297"/>
      <c r="BK7" s="297"/>
      <c r="BL7" s="297"/>
      <c r="BM7" s="297"/>
      <c r="BN7" s="297"/>
      <c r="BO7" s="297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7"/>
      <c r="CD7" s="297"/>
      <c r="CE7" s="297"/>
      <c r="CF7" s="297"/>
      <c r="CG7" s="297"/>
      <c r="CH7" s="297"/>
      <c r="CI7" s="297"/>
      <c r="CJ7" s="297"/>
      <c r="CK7" s="297"/>
      <c r="CL7" s="297"/>
      <c r="CM7" s="297"/>
      <c r="CN7" s="297"/>
      <c r="CO7" s="297"/>
      <c r="CP7" s="297"/>
      <c r="CQ7" s="297"/>
      <c r="CR7" s="297"/>
      <c r="CS7" s="300"/>
      <c r="CT7" s="285"/>
    </row>
    <row r="8" customFormat="false" ht="8.25" hidden="false" customHeight="true" outlineLevel="0" collapsed="false">
      <c r="A8" s="283"/>
      <c r="B8" s="294"/>
      <c r="C8" s="294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302"/>
      <c r="S8" s="302"/>
      <c r="T8" s="302"/>
      <c r="U8" s="303"/>
      <c r="V8" s="30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304"/>
      <c r="AI8" s="304"/>
      <c r="AJ8" s="305"/>
      <c r="AK8" s="283"/>
      <c r="AL8" s="294"/>
      <c r="AM8" s="294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3"/>
      <c r="BF8" s="303"/>
      <c r="BG8" s="303"/>
      <c r="BH8" s="306"/>
      <c r="BI8" s="306"/>
      <c r="BJ8" s="306"/>
      <c r="BK8" s="306"/>
      <c r="BL8" s="306"/>
      <c r="BM8" s="306"/>
      <c r="BN8" s="307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9" t="s">
        <v>194</v>
      </c>
      <c r="CC8" s="309"/>
      <c r="CD8" s="309"/>
      <c r="CE8" s="309"/>
      <c r="CF8" s="309"/>
      <c r="CG8" s="309" t="s">
        <v>195</v>
      </c>
      <c r="CH8" s="309"/>
      <c r="CI8" s="309"/>
      <c r="CJ8" s="309"/>
      <c r="CK8" s="309"/>
      <c r="CL8" s="309" t="s">
        <v>196</v>
      </c>
      <c r="CM8" s="309"/>
      <c r="CN8" s="309"/>
      <c r="CO8" s="309"/>
      <c r="CP8" s="309"/>
      <c r="CQ8" s="310"/>
      <c r="CR8" s="311"/>
      <c r="CS8" s="305"/>
      <c r="CT8" s="285"/>
    </row>
    <row r="9" customFormat="false" ht="8.25" hidden="false" customHeight="true" outlineLevel="0" collapsed="false">
      <c r="A9" s="283"/>
      <c r="B9" s="312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313"/>
      <c r="O9" s="313"/>
      <c r="P9" s="313"/>
      <c r="Q9" s="313"/>
      <c r="R9" s="314" t="s">
        <v>197</v>
      </c>
      <c r="S9" s="314"/>
      <c r="T9" s="314"/>
      <c r="U9" s="314"/>
      <c r="V9" s="314"/>
      <c r="W9" s="314"/>
      <c r="X9" s="315" t="s">
        <v>198</v>
      </c>
      <c r="Y9" s="315"/>
      <c r="Z9" s="315"/>
      <c r="AA9" s="315"/>
      <c r="AB9" s="315"/>
      <c r="AC9" s="315"/>
      <c r="AD9" s="316" t="s">
        <v>199</v>
      </c>
      <c r="AE9" s="316"/>
      <c r="AF9" s="316"/>
      <c r="AG9" s="316"/>
      <c r="AH9" s="316"/>
      <c r="AI9" s="316"/>
      <c r="AJ9" s="317"/>
      <c r="AK9" s="283"/>
      <c r="AL9" s="312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6"/>
      <c r="BI9" s="306"/>
      <c r="BJ9" s="306"/>
      <c r="BK9" s="306"/>
      <c r="BL9" s="306"/>
      <c r="BM9" s="306"/>
      <c r="BN9" s="318"/>
      <c r="BO9" s="319"/>
      <c r="BP9" s="320"/>
      <c r="BQ9" s="321" t="s">
        <v>200</v>
      </c>
      <c r="BR9" s="321"/>
      <c r="BS9" s="321"/>
      <c r="BT9" s="321"/>
      <c r="BU9" s="321"/>
      <c r="BV9" s="321"/>
      <c r="BW9" s="321"/>
      <c r="BX9" s="321"/>
      <c r="BY9" s="321"/>
      <c r="BZ9" s="321"/>
      <c r="CA9" s="306"/>
      <c r="CB9" s="322"/>
      <c r="CC9" s="322"/>
      <c r="CD9" s="322"/>
      <c r="CE9" s="322"/>
      <c r="CF9" s="322"/>
      <c r="CG9" s="323"/>
      <c r="CH9" s="323"/>
      <c r="CI9" s="323"/>
      <c r="CJ9" s="323"/>
      <c r="CK9" s="323"/>
      <c r="CL9" s="324"/>
      <c r="CM9" s="324"/>
      <c r="CN9" s="324"/>
      <c r="CO9" s="324"/>
      <c r="CP9" s="324"/>
      <c r="CQ9" s="325"/>
      <c r="CR9" s="311"/>
      <c r="CS9" s="305"/>
      <c r="CT9" s="285"/>
    </row>
    <row r="10" customFormat="false" ht="8.25" hidden="false" customHeight="true" outlineLevel="0" collapsed="false">
      <c r="A10" s="283"/>
      <c r="B10" s="312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7"/>
      <c r="O10" s="327"/>
      <c r="P10" s="327"/>
      <c r="Q10" s="327"/>
      <c r="R10" s="314"/>
      <c r="S10" s="314"/>
      <c r="T10" s="314"/>
      <c r="U10" s="314"/>
      <c r="V10" s="314"/>
      <c r="W10" s="314"/>
      <c r="X10" s="315"/>
      <c r="Y10" s="315"/>
      <c r="Z10" s="315"/>
      <c r="AA10" s="315"/>
      <c r="AB10" s="315"/>
      <c r="AC10" s="315"/>
      <c r="AD10" s="316"/>
      <c r="AE10" s="316"/>
      <c r="AF10" s="316"/>
      <c r="AG10" s="316"/>
      <c r="AH10" s="316"/>
      <c r="AI10" s="316"/>
      <c r="AJ10" s="328"/>
      <c r="AK10" s="283"/>
      <c r="AL10" s="329"/>
      <c r="AM10" s="330"/>
      <c r="AN10" s="331"/>
      <c r="AO10" s="320" t="s">
        <v>201</v>
      </c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289" t="s">
        <v>89</v>
      </c>
      <c r="BE10" s="289"/>
      <c r="BF10" s="306"/>
      <c r="BG10" s="306"/>
      <c r="BH10" s="306"/>
      <c r="BI10" s="306"/>
      <c r="BJ10" s="306"/>
      <c r="BK10" s="306"/>
      <c r="BL10" s="306"/>
      <c r="BM10" s="306"/>
      <c r="BN10" s="318"/>
      <c r="BO10" s="303"/>
      <c r="BP10" s="303"/>
      <c r="BQ10" s="321"/>
      <c r="BR10" s="321"/>
      <c r="BS10" s="321"/>
      <c r="BT10" s="321"/>
      <c r="BU10" s="321"/>
      <c r="BV10" s="321"/>
      <c r="BW10" s="321"/>
      <c r="BX10" s="321"/>
      <c r="BY10" s="321"/>
      <c r="BZ10" s="321"/>
      <c r="CA10" s="303"/>
      <c r="CB10" s="332" t="s">
        <v>202</v>
      </c>
      <c r="CC10" s="332"/>
      <c r="CD10" s="332"/>
      <c r="CE10" s="332"/>
      <c r="CF10" s="332"/>
      <c r="CG10" s="332" t="s">
        <v>203</v>
      </c>
      <c r="CH10" s="332"/>
      <c r="CI10" s="332"/>
      <c r="CJ10" s="332"/>
      <c r="CK10" s="333"/>
      <c r="CL10" s="332" t="s">
        <v>195</v>
      </c>
      <c r="CM10" s="332"/>
      <c r="CN10" s="332"/>
      <c r="CO10" s="332"/>
      <c r="CP10" s="333"/>
      <c r="CQ10" s="334"/>
      <c r="CR10" s="311"/>
      <c r="CS10" s="305"/>
      <c r="CT10" s="285"/>
    </row>
    <row r="11" customFormat="false" ht="8.25" hidden="false" customHeight="true" outlineLevel="0" collapsed="false">
      <c r="A11" s="283"/>
      <c r="B11" s="312"/>
      <c r="C11" s="335" t="s">
        <v>204</v>
      </c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6" t="s">
        <v>205</v>
      </c>
      <c r="O11" s="336"/>
      <c r="P11" s="336"/>
      <c r="Q11" s="336"/>
      <c r="R11" s="336" t="n">
        <v>1</v>
      </c>
      <c r="S11" s="336"/>
      <c r="T11" s="336" t="n">
        <v>2</v>
      </c>
      <c r="U11" s="336"/>
      <c r="V11" s="336" t="n">
        <v>3</v>
      </c>
      <c r="W11" s="336"/>
      <c r="X11" s="336" t="n">
        <v>4</v>
      </c>
      <c r="Y11" s="336"/>
      <c r="Z11" s="336" t="n">
        <v>5</v>
      </c>
      <c r="AA11" s="336"/>
      <c r="AB11" s="336" t="n">
        <v>6</v>
      </c>
      <c r="AC11" s="336"/>
      <c r="AD11" s="336" t="n">
        <v>7</v>
      </c>
      <c r="AE11" s="336"/>
      <c r="AF11" s="336" t="n">
        <v>8</v>
      </c>
      <c r="AG11" s="336"/>
      <c r="AH11" s="337" t="n">
        <v>9</v>
      </c>
      <c r="AI11" s="337"/>
      <c r="AJ11" s="338"/>
      <c r="AK11" s="283"/>
      <c r="AL11" s="329"/>
      <c r="AM11" s="339"/>
      <c r="AN11" s="320"/>
      <c r="AO11" s="340" t="s">
        <v>206</v>
      </c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06"/>
      <c r="BG11" s="306"/>
      <c r="BH11" s="306"/>
      <c r="BI11" s="306"/>
      <c r="BJ11" s="306"/>
      <c r="BK11" s="306"/>
      <c r="BL11" s="306"/>
      <c r="BM11" s="306"/>
      <c r="BN11" s="318"/>
      <c r="BO11" s="319"/>
      <c r="BP11" s="320"/>
      <c r="BQ11" s="341" t="s">
        <v>207</v>
      </c>
      <c r="BR11" s="341"/>
      <c r="BS11" s="341"/>
      <c r="BT11" s="341"/>
      <c r="BU11" s="341"/>
      <c r="BV11" s="341"/>
      <c r="BW11" s="341"/>
      <c r="BX11" s="341"/>
      <c r="BY11" s="341"/>
      <c r="BZ11" s="341"/>
      <c r="CA11" s="306"/>
      <c r="CB11" s="342"/>
      <c r="CC11" s="342"/>
      <c r="CD11" s="342"/>
      <c r="CE11" s="342"/>
      <c r="CF11" s="342"/>
      <c r="CG11" s="343"/>
      <c r="CH11" s="343"/>
      <c r="CI11" s="343"/>
      <c r="CJ11" s="343"/>
      <c r="CK11" s="343"/>
      <c r="CL11" s="344"/>
      <c r="CM11" s="344"/>
      <c r="CN11" s="344"/>
      <c r="CO11" s="344"/>
      <c r="CP11" s="344"/>
      <c r="CQ11" s="334"/>
      <c r="CR11" s="311"/>
      <c r="CS11" s="305"/>
      <c r="CT11" s="285"/>
    </row>
    <row r="12" customFormat="false" ht="8.25" hidden="false" customHeight="true" outlineLevel="0" collapsed="false">
      <c r="A12" s="283"/>
      <c r="B12" s="312"/>
      <c r="C12" s="345" t="s">
        <v>75</v>
      </c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6" t="s">
        <v>208</v>
      </c>
      <c r="O12" s="346"/>
      <c r="P12" s="346"/>
      <c r="Q12" s="346"/>
      <c r="R12" s="347" t="str">
        <f aca="false">IF(N12=1,"a","")</f>
        <v/>
      </c>
      <c r="S12" s="347"/>
      <c r="T12" s="347" t="str">
        <f aca="false">IF(N12=2,"a","")</f>
        <v/>
      </c>
      <c r="U12" s="347"/>
      <c r="V12" s="347" t="str">
        <f aca="false">IF(N12=3,"a","")</f>
        <v/>
      </c>
      <c r="W12" s="347"/>
      <c r="X12" s="348" t="str">
        <f aca="false">IF(N12=4,"a","")</f>
        <v/>
      </c>
      <c r="Y12" s="348"/>
      <c r="Z12" s="349" t="str">
        <f aca="false">IF(N12=5,"a","")</f>
        <v/>
      </c>
      <c r="AA12" s="349"/>
      <c r="AB12" s="348" t="str">
        <f aca="false">IF(N12=6,"a","")</f>
        <v/>
      </c>
      <c r="AC12" s="348"/>
      <c r="AD12" s="350" t="str">
        <f aca="false">IF(N12=7,"a","")</f>
        <v/>
      </c>
      <c r="AE12" s="350"/>
      <c r="AF12" s="350" t="str">
        <f aca="false">IF(N12=8,"a","")</f>
        <v/>
      </c>
      <c r="AG12" s="350"/>
      <c r="AH12" s="350" t="str">
        <f aca="false">IF(N12=9,"a","")</f>
        <v/>
      </c>
      <c r="AI12" s="350"/>
      <c r="AJ12" s="351"/>
      <c r="AK12" s="283"/>
      <c r="AL12" s="329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52"/>
      <c r="BO12" s="353"/>
      <c r="BP12" s="353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53"/>
      <c r="CB12" s="353"/>
      <c r="CC12" s="353"/>
      <c r="CD12" s="353"/>
      <c r="CE12" s="353"/>
      <c r="CF12" s="353"/>
      <c r="CG12" s="353"/>
      <c r="CH12" s="353"/>
      <c r="CI12" s="353"/>
      <c r="CJ12" s="353"/>
      <c r="CK12" s="353"/>
      <c r="CL12" s="353"/>
      <c r="CM12" s="353"/>
      <c r="CN12" s="354"/>
      <c r="CO12" s="354"/>
      <c r="CP12" s="354"/>
      <c r="CQ12" s="355"/>
      <c r="CR12" s="311"/>
      <c r="CS12" s="305"/>
      <c r="CT12" s="285"/>
    </row>
    <row r="13" customFormat="false" ht="8.25" hidden="false" customHeight="true" outlineLevel="0" collapsed="false">
      <c r="A13" s="283"/>
      <c r="B13" s="312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6"/>
      <c r="O13" s="346"/>
      <c r="P13" s="346"/>
      <c r="Q13" s="346"/>
      <c r="R13" s="347"/>
      <c r="S13" s="347"/>
      <c r="T13" s="347"/>
      <c r="U13" s="347"/>
      <c r="V13" s="347"/>
      <c r="W13" s="347"/>
      <c r="X13" s="348"/>
      <c r="Y13" s="348"/>
      <c r="Z13" s="349"/>
      <c r="AA13" s="349"/>
      <c r="AB13" s="348"/>
      <c r="AC13" s="348"/>
      <c r="AD13" s="350"/>
      <c r="AE13" s="350"/>
      <c r="AF13" s="350"/>
      <c r="AG13" s="350"/>
      <c r="AH13" s="350"/>
      <c r="AI13" s="350"/>
      <c r="AJ13" s="338"/>
      <c r="AK13" s="283"/>
      <c r="AL13" s="329"/>
      <c r="AM13" s="356"/>
      <c r="AN13" s="320"/>
      <c r="AO13" s="320" t="s">
        <v>209</v>
      </c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6"/>
      <c r="CF13" s="306"/>
      <c r="CG13" s="306"/>
      <c r="CH13" s="306"/>
      <c r="CI13" s="306"/>
      <c r="CJ13" s="306"/>
      <c r="CK13" s="306"/>
      <c r="CL13" s="306"/>
      <c r="CM13" s="306"/>
      <c r="CN13" s="306"/>
      <c r="CO13" s="311"/>
      <c r="CP13" s="311"/>
      <c r="CQ13" s="311"/>
      <c r="CR13" s="311"/>
      <c r="CS13" s="305"/>
      <c r="CT13" s="285"/>
    </row>
    <row r="14" customFormat="false" ht="8.25" hidden="false" customHeight="true" outlineLevel="0" collapsed="false">
      <c r="A14" s="283"/>
      <c r="B14" s="312"/>
      <c r="C14" s="357" t="s">
        <v>210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8" t="s">
        <v>208</v>
      </c>
      <c r="O14" s="358"/>
      <c r="P14" s="358"/>
      <c r="Q14" s="358"/>
      <c r="R14" s="359" t="str">
        <f aca="false">IF(N14=1,"a","")</f>
        <v/>
      </c>
      <c r="S14" s="359"/>
      <c r="T14" s="359" t="str">
        <f aca="false">IF(N14=2,"a","")</f>
        <v/>
      </c>
      <c r="U14" s="359"/>
      <c r="V14" s="359" t="str">
        <f aca="false">IF(N14=3,"a","")</f>
        <v/>
      </c>
      <c r="W14" s="359"/>
      <c r="X14" s="360" t="str">
        <f aca="false">IF(N14=4,"a","")</f>
        <v/>
      </c>
      <c r="Y14" s="360"/>
      <c r="Z14" s="361" t="str">
        <f aca="false">IF(N14=5,"a","")</f>
        <v/>
      </c>
      <c r="AA14" s="361"/>
      <c r="AB14" s="360" t="str">
        <f aca="false">IF(N14=6,"a","")</f>
        <v/>
      </c>
      <c r="AC14" s="360"/>
      <c r="AD14" s="362" t="str">
        <f aca="false">IF(N14=7,"a","")</f>
        <v/>
      </c>
      <c r="AE14" s="362"/>
      <c r="AF14" s="362" t="str">
        <f aca="false">IF(N14=8,"a","")</f>
        <v/>
      </c>
      <c r="AG14" s="362"/>
      <c r="AH14" s="362" t="str">
        <f aca="false">IF(N14=9,"a","")</f>
        <v/>
      </c>
      <c r="AI14" s="362"/>
      <c r="AJ14" s="363"/>
      <c r="AK14" s="283"/>
      <c r="AL14" s="329"/>
      <c r="AM14" s="364"/>
      <c r="AN14" s="291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291"/>
      <c r="BA14" s="291"/>
      <c r="BB14" s="306"/>
      <c r="BC14" s="306"/>
      <c r="BD14" s="340" t="s">
        <v>211</v>
      </c>
      <c r="BE14" s="306"/>
      <c r="BF14" s="306"/>
      <c r="BG14" s="306"/>
      <c r="BH14" s="306"/>
      <c r="BI14" s="306"/>
      <c r="BJ14" s="306"/>
      <c r="BK14" s="306"/>
      <c r="BL14" s="306"/>
      <c r="BM14" s="306"/>
      <c r="BN14" s="306"/>
      <c r="BO14" s="306"/>
      <c r="BP14" s="306"/>
      <c r="BQ14" s="306"/>
      <c r="BR14" s="306"/>
      <c r="BS14" s="306"/>
      <c r="BT14" s="306"/>
      <c r="BU14" s="306"/>
      <c r="BV14" s="306"/>
      <c r="BW14" s="306"/>
      <c r="BX14" s="306" t="s">
        <v>212</v>
      </c>
      <c r="BY14" s="306"/>
      <c r="BZ14" s="306"/>
      <c r="CA14" s="306"/>
      <c r="CB14" s="306"/>
      <c r="CC14" s="306"/>
      <c r="CD14" s="306"/>
      <c r="CE14" s="306"/>
      <c r="CF14" s="306"/>
      <c r="CG14" s="306"/>
      <c r="CH14" s="306"/>
      <c r="CI14" s="306"/>
      <c r="CJ14" s="306"/>
      <c r="CK14" s="306"/>
      <c r="CL14" s="306"/>
      <c r="CM14" s="306"/>
      <c r="CN14" s="306"/>
      <c r="CO14" s="311"/>
      <c r="CP14" s="311"/>
      <c r="CQ14" s="311"/>
      <c r="CR14" s="311"/>
      <c r="CS14" s="305"/>
      <c r="CT14" s="285"/>
    </row>
    <row r="15" customFormat="false" ht="8.25" hidden="false" customHeight="true" outlineLevel="0" collapsed="false">
      <c r="A15" s="283"/>
      <c r="B15" s="312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8"/>
      <c r="O15" s="358"/>
      <c r="P15" s="358"/>
      <c r="Q15" s="358"/>
      <c r="R15" s="359"/>
      <c r="S15" s="359"/>
      <c r="T15" s="359"/>
      <c r="U15" s="359"/>
      <c r="V15" s="359"/>
      <c r="W15" s="359"/>
      <c r="X15" s="360"/>
      <c r="Y15" s="360"/>
      <c r="Z15" s="361"/>
      <c r="AA15" s="361"/>
      <c r="AB15" s="360"/>
      <c r="AC15" s="360"/>
      <c r="AD15" s="362"/>
      <c r="AE15" s="362"/>
      <c r="AF15" s="362"/>
      <c r="AG15" s="362"/>
      <c r="AH15" s="362"/>
      <c r="AI15" s="362"/>
      <c r="AJ15" s="366"/>
      <c r="AK15" s="283"/>
      <c r="AL15" s="329"/>
      <c r="AM15" s="319"/>
      <c r="AN15" s="320"/>
      <c r="AO15" s="367" t="s">
        <v>213</v>
      </c>
      <c r="AP15" s="367"/>
      <c r="AQ15" s="367"/>
      <c r="AR15" s="367"/>
      <c r="AS15" s="367"/>
      <c r="AT15" s="367"/>
      <c r="AU15" s="367"/>
      <c r="AV15" s="367"/>
      <c r="AW15" s="367"/>
      <c r="AX15" s="367"/>
      <c r="AY15" s="320"/>
      <c r="AZ15" s="289" t="s">
        <v>89</v>
      </c>
      <c r="BA15" s="289"/>
      <c r="BB15" s="285"/>
      <c r="BC15" s="368" t="s">
        <v>214</v>
      </c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8" t="s">
        <v>214</v>
      </c>
      <c r="BX15" s="370"/>
      <c r="BY15" s="370"/>
      <c r="BZ15" s="370"/>
      <c r="CA15" s="370"/>
      <c r="CB15" s="370"/>
      <c r="CC15" s="370"/>
      <c r="CD15" s="370"/>
      <c r="CE15" s="370"/>
      <c r="CF15" s="370"/>
      <c r="CG15" s="370"/>
      <c r="CH15" s="370"/>
      <c r="CI15" s="370"/>
      <c r="CJ15" s="370"/>
      <c r="CK15" s="370"/>
      <c r="CL15" s="370"/>
      <c r="CM15" s="370"/>
      <c r="CN15" s="370"/>
      <c r="CO15" s="370"/>
      <c r="CP15" s="370"/>
      <c r="CQ15" s="370"/>
      <c r="CR15" s="370"/>
      <c r="CS15" s="305"/>
      <c r="CT15" s="285"/>
    </row>
    <row r="16" customFormat="false" ht="8.25" hidden="false" customHeight="true" outlineLevel="0" collapsed="false">
      <c r="A16" s="283"/>
      <c r="B16" s="312"/>
      <c r="C16" s="357" t="s">
        <v>215</v>
      </c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71" t="s">
        <v>208</v>
      </c>
      <c r="O16" s="371"/>
      <c r="P16" s="371"/>
      <c r="Q16" s="371"/>
      <c r="R16" s="359" t="str">
        <f aca="false">IF(N16=1,"a","")</f>
        <v/>
      </c>
      <c r="S16" s="359"/>
      <c r="T16" s="359" t="str">
        <f aca="false">IF(N16=2,"a","")</f>
        <v/>
      </c>
      <c r="U16" s="359"/>
      <c r="V16" s="359" t="str">
        <f aca="false">IF(N16=3,"a","")</f>
        <v/>
      </c>
      <c r="W16" s="359"/>
      <c r="X16" s="360" t="str">
        <f aca="false">IF(N16=4,"a","")</f>
        <v/>
      </c>
      <c r="Y16" s="360"/>
      <c r="Z16" s="361" t="str">
        <f aca="false">IF(N16=5,"a","")</f>
        <v/>
      </c>
      <c r="AA16" s="361"/>
      <c r="AB16" s="360" t="str">
        <f aca="false">IF(N16=6,"a","")</f>
        <v/>
      </c>
      <c r="AC16" s="360"/>
      <c r="AD16" s="362" t="str">
        <f aca="false">IF(N16=7,"a","")</f>
        <v/>
      </c>
      <c r="AE16" s="362"/>
      <c r="AF16" s="362" t="str">
        <f aca="false">IF(N16=8,"a","")</f>
        <v/>
      </c>
      <c r="AG16" s="362"/>
      <c r="AH16" s="362" t="str">
        <f aca="false">IF(N16=9,"a","")</f>
        <v/>
      </c>
      <c r="AI16" s="362"/>
      <c r="AJ16" s="363"/>
      <c r="AK16" s="283"/>
      <c r="AL16" s="329"/>
      <c r="AM16" s="339"/>
      <c r="AN16" s="320"/>
      <c r="AO16" s="367"/>
      <c r="AP16" s="367"/>
      <c r="AQ16" s="367"/>
      <c r="AR16" s="367"/>
      <c r="AS16" s="367"/>
      <c r="AT16" s="367"/>
      <c r="AU16" s="367"/>
      <c r="AV16" s="367"/>
      <c r="AW16" s="367"/>
      <c r="AX16" s="367"/>
      <c r="AY16" s="320"/>
      <c r="AZ16" s="320"/>
      <c r="BA16" s="320"/>
      <c r="BB16" s="285"/>
      <c r="BC16" s="306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306"/>
      <c r="BT16" s="306"/>
      <c r="BU16" s="306"/>
      <c r="BV16" s="306"/>
      <c r="BW16" s="320"/>
      <c r="BX16" s="370"/>
      <c r="BY16" s="370"/>
      <c r="BZ16" s="370"/>
      <c r="CA16" s="370"/>
      <c r="CB16" s="370"/>
      <c r="CC16" s="370"/>
      <c r="CD16" s="370"/>
      <c r="CE16" s="370"/>
      <c r="CF16" s="370"/>
      <c r="CG16" s="370"/>
      <c r="CH16" s="370"/>
      <c r="CI16" s="370"/>
      <c r="CJ16" s="370"/>
      <c r="CK16" s="370"/>
      <c r="CL16" s="370"/>
      <c r="CM16" s="370"/>
      <c r="CN16" s="370"/>
      <c r="CO16" s="370"/>
      <c r="CP16" s="370"/>
      <c r="CQ16" s="370"/>
      <c r="CR16" s="370"/>
      <c r="CS16" s="305"/>
      <c r="CT16" s="285"/>
    </row>
    <row r="17" customFormat="false" ht="8.25" hidden="false" customHeight="true" outlineLevel="0" collapsed="false">
      <c r="A17" s="283"/>
      <c r="B17" s="312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71"/>
      <c r="O17" s="371"/>
      <c r="P17" s="371"/>
      <c r="Q17" s="371"/>
      <c r="R17" s="359"/>
      <c r="S17" s="359"/>
      <c r="T17" s="359"/>
      <c r="U17" s="359"/>
      <c r="V17" s="359"/>
      <c r="W17" s="359"/>
      <c r="X17" s="360"/>
      <c r="Y17" s="360"/>
      <c r="Z17" s="361"/>
      <c r="AA17" s="361"/>
      <c r="AB17" s="360"/>
      <c r="AC17" s="360"/>
      <c r="AD17" s="362"/>
      <c r="AE17" s="362"/>
      <c r="AF17" s="362"/>
      <c r="AG17" s="362"/>
      <c r="AH17" s="362"/>
      <c r="AI17" s="362"/>
      <c r="AJ17" s="363"/>
      <c r="AK17" s="283"/>
      <c r="AL17" s="329"/>
      <c r="AM17" s="319"/>
      <c r="AN17" s="291"/>
      <c r="AO17" s="372" t="s">
        <v>216</v>
      </c>
      <c r="AP17" s="372"/>
      <c r="AQ17" s="372"/>
      <c r="AR17" s="372"/>
      <c r="AS17" s="372"/>
      <c r="AT17" s="372"/>
      <c r="AU17" s="372"/>
      <c r="AV17" s="372"/>
      <c r="AW17" s="372"/>
      <c r="AX17" s="372"/>
      <c r="AY17" s="365"/>
      <c r="AZ17" s="289"/>
      <c r="BA17" s="289"/>
      <c r="BB17" s="285"/>
      <c r="BC17" s="368" t="s">
        <v>214</v>
      </c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8" t="s">
        <v>214</v>
      </c>
      <c r="BX17" s="370"/>
      <c r="BY17" s="370"/>
      <c r="BZ17" s="370"/>
      <c r="CA17" s="370"/>
      <c r="CB17" s="370"/>
      <c r="CC17" s="370"/>
      <c r="CD17" s="370"/>
      <c r="CE17" s="370"/>
      <c r="CF17" s="370"/>
      <c r="CG17" s="370"/>
      <c r="CH17" s="370"/>
      <c r="CI17" s="370"/>
      <c r="CJ17" s="370"/>
      <c r="CK17" s="370"/>
      <c r="CL17" s="370"/>
      <c r="CM17" s="370"/>
      <c r="CN17" s="370"/>
      <c r="CO17" s="370"/>
      <c r="CP17" s="370"/>
      <c r="CQ17" s="370"/>
      <c r="CR17" s="370"/>
      <c r="CS17" s="305"/>
      <c r="CT17" s="285"/>
    </row>
    <row r="18" customFormat="false" ht="8.25" hidden="false" customHeight="true" outlineLevel="0" collapsed="false">
      <c r="A18" s="283"/>
      <c r="B18" s="373"/>
      <c r="C18" s="306" t="s">
        <v>67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5"/>
      <c r="AK18" s="283"/>
      <c r="AL18" s="329"/>
      <c r="AM18" s="291"/>
      <c r="AN18" s="291"/>
      <c r="AO18" s="372"/>
      <c r="AP18" s="372"/>
      <c r="AQ18" s="372"/>
      <c r="AR18" s="372"/>
      <c r="AS18" s="372"/>
      <c r="AT18" s="372"/>
      <c r="AU18" s="372"/>
      <c r="AV18" s="372"/>
      <c r="AW18" s="372"/>
      <c r="AX18" s="372"/>
      <c r="AY18" s="291"/>
      <c r="AZ18" s="291"/>
      <c r="BA18" s="291"/>
      <c r="BB18" s="285"/>
      <c r="BC18" s="306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306"/>
      <c r="BT18" s="306"/>
      <c r="BU18" s="306"/>
      <c r="BV18" s="306"/>
      <c r="BW18" s="320"/>
      <c r="BX18" s="370"/>
      <c r="BY18" s="370"/>
      <c r="BZ18" s="370"/>
      <c r="CA18" s="370"/>
      <c r="CB18" s="370"/>
      <c r="CC18" s="370"/>
      <c r="CD18" s="370"/>
      <c r="CE18" s="370"/>
      <c r="CF18" s="370"/>
      <c r="CG18" s="370"/>
      <c r="CH18" s="370"/>
      <c r="CI18" s="370"/>
      <c r="CJ18" s="370"/>
      <c r="CK18" s="370"/>
      <c r="CL18" s="370"/>
      <c r="CM18" s="370"/>
      <c r="CN18" s="370"/>
      <c r="CO18" s="370"/>
      <c r="CP18" s="370"/>
      <c r="CQ18" s="370"/>
      <c r="CR18" s="370"/>
      <c r="CS18" s="305"/>
      <c r="CT18" s="285"/>
    </row>
    <row r="19" customFormat="false" ht="8.25" hidden="false" customHeight="true" outlineLevel="0" collapsed="false">
      <c r="A19" s="283"/>
      <c r="B19" s="373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5"/>
      <c r="AK19" s="283"/>
      <c r="AL19" s="329"/>
      <c r="AM19" s="319"/>
      <c r="AN19" s="291"/>
      <c r="AO19" s="367" t="s">
        <v>217</v>
      </c>
      <c r="AP19" s="367"/>
      <c r="AQ19" s="367"/>
      <c r="AR19" s="367"/>
      <c r="AS19" s="367"/>
      <c r="AT19" s="367"/>
      <c r="AU19" s="367"/>
      <c r="AV19" s="367"/>
      <c r="AW19" s="367"/>
      <c r="AX19" s="367"/>
      <c r="AY19" s="291"/>
      <c r="AZ19" s="289"/>
      <c r="BA19" s="289"/>
      <c r="BB19" s="285"/>
      <c r="BC19" s="368" t="s">
        <v>214</v>
      </c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8" t="s">
        <v>214</v>
      </c>
      <c r="BX19" s="370"/>
      <c r="BY19" s="370"/>
      <c r="BZ19" s="370"/>
      <c r="CA19" s="370"/>
      <c r="CB19" s="370"/>
      <c r="CC19" s="370"/>
      <c r="CD19" s="370"/>
      <c r="CE19" s="370"/>
      <c r="CF19" s="370"/>
      <c r="CG19" s="370"/>
      <c r="CH19" s="370"/>
      <c r="CI19" s="370"/>
      <c r="CJ19" s="370"/>
      <c r="CK19" s="370"/>
      <c r="CL19" s="370"/>
      <c r="CM19" s="370"/>
      <c r="CN19" s="370"/>
      <c r="CO19" s="370"/>
      <c r="CP19" s="370"/>
      <c r="CQ19" s="370"/>
      <c r="CR19" s="370"/>
      <c r="CS19" s="305"/>
      <c r="CT19" s="285"/>
    </row>
    <row r="20" customFormat="false" ht="8.25" hidden="false" customHeight="true" outlineLevel="0" collapsed="false">
      <c r="A20" s="283"/>
      <c r="B20" s="373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5"/>
      <c r="AK20" s="283"/>
      <c r="AL20" s="329"/>
      <c r="AM20" s="306"/>
      <c r="AN20" s="306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06"/>
      <c r="AZ20" s="306"/>
      <c r="BA20" s="306"/>
      <c r="BB20" s="306"/>
      <c r="BC20" s="306"/>
      <c r="BD20" s="306"/>
      <c r="BE20" s="306"/>
      <c r="BF20" s="306"/>
      <c r="BG20" s="306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70"/>
      <c r="BY20" s="370"/>
      <c r="BZ20" s="370"/>
      <c r="CA20" s="370"/>
      <c r="CB20" s="370"/>
      <c r="CC20" s="370"/>
      <c r="CD20" s="370"/>
      <c r="CE20" s="370"/>
      <c r="CF20" s="370"/>
      <c r="CG20" s="370"/>
      <c r="CH20" s="370"/>
      <c r="CI20" s="370"/>
      <c r="CJ20" s="370"/>
      <c r="CK20" s="370"/>
      <c r="CL20" s="370"/>
      <c r="CM20" s="370"/>
      <c r="CN20" s="370"/>
      <c r="CO20" s="370"/>
      <c r="CP20" s="370"/>
      <c r="CQ20" s="370"/>
      <c r="CR20" s="370"/>
      <c r="CS20" s="305"/>
      <c r="CT20" s="285"/>
    </row>
    <row r="21" customFormat="false" ht="8.25" hidden="false" customHeight="true" outlineLevel="0" collapsed="false">
      <c r="A21" s="283"/>
      <c r="B21" s="377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8"/>
      <c r="AK21" s="283"/>
      <c r="AL21" s="379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380"/>
      <c r="AX21" s="380"/>
      <c r="AY21" s="380"/>
      <c r="AZ21" s="380"/>
      <c r="BA21" s="380"/>
      <c r="BB21" s="380"/>
      <c r="BC21" s="380"/>
      <c r="BD21" s="380"/>
      <c r="BE21" s="380"/>
      <c r="BF21" s="380"/>
      <c r="BG21" s="380"/>
      <c r="BH21" s="380"/>
      <c r="BI21" s="380"/>
      <c r="BJ21" s="380"/>
      <c r="BK21" s="380"/>
      <c r="BL21" s="380"/>
      <c r="BM21" s="380"/>
      <c r="BN21" s="380"/>
      <c r="BO21" s="380"/>
      <c r="BP21" s="380"/>
      <c r="BQ21" s="380"/>
      <c r="BR21" s="380"/>
      <c r="BS21" s="380"/>
      <c r="BT21" s="380"/>
      <c r="BU21" s="380"/>
      <c r="BV21" s="380"/>
      <c r="BW21" s="380"/>
      <c r="BX21" s="380"/>
      <c r="BY21" s="380"/>
      <c r="BZ21" s="380"/>
      <c r="CA21" s="380"/>
      <c r="CB21" s="380"/>
      <c r="CC21" s="380"/>
      <c r="CD21" s="380"/>
      <c r="CE21" s="380"/>
      <c r="CF21" s="380"/>
      <c r="CG21" s="380"/>
      <c r="CH21" s="380"/>
      <c r="CI21" s="380"/>
      <c r="CJ21" s="380"/>
      <c r="CK21" s="380"/>
      <c r="CL21" s="380"/>
      <c r="CM21" s="380"/>
      <c r="CN21" s="380"/>
      <c r="CO21" s="380"/>
      <c r="CP21" s="380"/>
      <c r="CQ21" s="380"/>
      <c r="CR21" s="380"/>
      <c r="CS21" s="381"/>
      <c r="CT21" s="285"/>
    </row>
    <row r="22" customFormat="false" ht="8.25" hidden="false" customHeight="true" outlineLevel="0" collapsed="false">
      <c r="A22" s="283"/>
      <c r="B22" s="382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8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5"/>
    </row>
    <row r="23" customFormat="false" ht="8.25" hidden="false" customHeight="true" outlineLevel="0" collapsed="false">
      <c r="A23" s="283"/>
      <c r="B23" s="382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8"/>
      <c r="AK23" s="283"/>
      <c r="AL23" s="294" t="s">
        <v>63</v>
      </c>
      <c r="AM23" s="294"/>
      <c r="AN23" s="383" t="s">
        <v>218</v>
      </c>
      <c r="AO23" s="383"/>
      <c r="AP23" s="383"/>
      <c r="AQ23" s="383"/>
      <c r="AR23" s="383"/>
      <c r="AS23" s="383"/>
      <c r="AT23" s="383"/>
      <c r="AU23" s="383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300"/>
      <c r="BQ23" s="283"/>
      <c r="BR23" s="294" t="s">
        <v>43</v>
      </c>
      <c r="BS23" s="294"/>
      <c r="BT23" s="384" t="s">
        <v>219</v>
      </c>
      <c r="BU23" s="384"/>
      <c r="BV23" s="384"/>
      <c r="BW23" s="384"/>
      <c r="BX23" s="384"/>
      <c r="BY23" s="384"/>
      <c r="BZ23" s="384"/>
      <c r="CA23" s="384"/>
      <c r="CB23" s="384"/>
      <c r="CC23" s="384"/>
      <c r="CD23" s="384"/>
      <c r="CE23" s="384"/>
      <c r="CF23" s="384"/>
      <c r="CG23" s="384"/>
      <c r="CH23" s="384"/>
      <c r="CI23" s="298"/>
      <c r="CJ23" s="297"/>
      <c r="CK23" s="298"/>
      <c r="CL23" s="298"/>
      <c r="CM23" s="298"/>
      <c r="CN23" s="298"/>
      <c r="CO23" s="298"/>
      <c r="CP23" s="298"/>
      <c r="CQ23" s="298"/>
      <c r="CR23" s="298"/>
      <c r="CS23" s="300"/>
      <c r="CT23" s="285"/>
    </row>
    <row r="24" customFormat="false" ht="8.25" hidden="false" customHeight="true" outlineLevel="0" collapsed="false">
      <c r="A24" s="283"/>
      <c r="B24" s="382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8"/>
      <c r="AK24" s="283"/>
      <c r="AL24" s="294"/>
      <c r="AM24" s="294"/>
      <c r="AN24" s="383"/>
      <c r="AO24" s="383"/>
      <c r="AP24" s="383"/>
      <c r="AQ24" s="383"/>
      <c r="AR24" s="383"/>
      <c r="AS24" s="383"/>
      <c r="AT24" s="383"/>
      <c r="AU24" s="3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305"/>
      <c r="BQ24" s="283"/>
      <c r="BR24" s="294"/>
      <c r="BS24" s="294"/>
      <c r="BT24" s="384"/>
      <c r="BU24" s="384"/>
      <c r="BV24" s="384"/>
      <c r="BW24" s="384"/>
      <c r="BX24" s="384"/>
      <c r="BY24" s="384"/>
      <c r="BZ24" s="384"/>
      <c r="CA24" s="384"/>
      <c r="CB24" s="384"/>
      <c r="CC24" s="384"/>
      <c r="CD24" s="384"/>
      <c r="CE24" s="384"/>
      <c r="CF24" s="384"/>
      <c r="CG24" s="384"/>
      <c r="CH24" s="384"/>
      <c r="CI24" s="283"/>
      <c r="CJ24" s="303"/>
      <c r="CK24" s="283"/>
      <c r="CL24" s="283"/>
      <c r="CM24" s="283"/>
      <c r="CN24" s="283"/>
      <c r="CO24" s="283"/>
      <c r="CP24" s="283"/>
      <c r="CQ24" s="283"/>
      <c r="CR24" s="283"/>
      <c r="CS24" s="305"/>
      <c r="CT24" s="285"/>
    </row>
    <row r="25" customFormat="false" ht="8.25" hidden="false" customHeight="true" outlineLevel="0" collapsed="false">
      <c r="A25" s="283"/>
      <c r="B25" s="382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8"/>
      <c r="AK25" s="283"/>
      <c r="AL25" s="312"/>
      <c r="AM25" s="303"/>
      <c r="AN25" s="303"/>
      <c r="AO25" s="303"/>
      <c r="AP25" s="303"/>
      <c r="AQ25" s="303"/>
      <c r="AR25" s="303"/>
      <c r="AS25" s="303"/>
      <c r="AT25" s="303"/>
      <c r="AU25" s="303"/>
      <c r="AV25" s="283"/>
      <c r="AW25" s="283"/>
      <c r="AX25" s="283"/>
      <c r="AY25" s="283"/>
      <c r="AZ25" s="283"/>
      <c r="BA25" s="340" t="s">
        <v>211</v>
      </c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283"/>
      <c r="BO25" s="283"/>
      <c r="BP25" s="305"/>
      <c r="BQ25" s="283"/>
      <c r="BR25" s="385"/>
      <c r="BS25" s="386" t="s">
        <v>220</v>
      </c>
      <c r="BT25" s="386"/>
      <c r="BU25" s="386"/>
      <c r="BV25" s="386"/>
      <c r="BW25" s="386"/>
      <c r="BX25" s="386"/>
      <c r="BY25" s="386"/>
      <c r="BZ25" s="386"/>
      <c r="CA25" s="386"/>
      <c r="CB25" s="387" t="s">
        <v>221</v>
      </c>
      <c r="CC25" s="387"/>
      <c r="CD25" s="387"/>
      <c r="CE25" s="387"/>
      <c r="CF25" s="387"/>
      <c r="CG25" s="387"/>
      <c r="CH25" s="387"/>
      <c r="CI25" s="387"/>
      <c r="CJ25" s="388" t="s">
        <v>222</v>
      </c>
      <c r="CK25" s="386"/>
      <c r="CL25" s="386"/>
      <c r="CM25" s="386"/>
      <c r="CN25" s="386"/>
      <c r="CO25" s="386"/>
      <c r="CP25" s="386"/>
      <c r="CQ25" s="386"/>
      <c r="CR25" s="386"/>
      <c r="CS25" s="305"/>
      <c r="CT25" s="285"/>
    </row>
    <row r="26" customFormat="false" ht="8.25" hidden="false" customHeight="true" outlineLevel="0" collapsed="false">
      <c r="A26" s="283"/>
      <c r="B26" s="382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8"/>
      <c r="AK26" s="283"/>
      <c r="AL26" s="329"/>
      <c r="AM26" s="330"/>
      <c r="AN26" s="331"/>
      <c r="AO26" s="372" t="s">
        <v>223</v>
      </c>
      <c r="AP26" s="372"/>
      <c r="AQ26" s="372"/>
      <c r="AR26" s="372"/>
      <c r="AS26" s="372"/>
      <c r="AT26" s="372"/>
      <c r="AU26" s="372"/>
      <c r="AV26" s="372"/>
      <c r="AW26" s="372"/>
      <c r="AX26" s="372"/>
      <c r="AY26" s="372"/>
      <c r="AZ26" s="369"/>
      <c r="BA26" s="369"/>
      <c r="BB26" s="369"/>
      <c r="BC26" s="369"/>
      <c r="BD26" s="369"/>
      <c r="BE26" s="369"/>
      <c r="BF26" s="369"/>
      <c r="BG26" s="369"/>
      <c r="BH26" s="369"/>
      <c r="BI26" s="369"/>
      <c r="BJ26" s="369"/>
      <c r="BK26" s="369"/>
      <c r="BL26" s="369"/>
      <c r="BM26" s="369"/>
      <c r="BN26" s="369"/>
      <c r="BO26" s="369"/>
      <c r="BP26" s="305"/>
      <c r="BQ26" s="283"/>
      <c r="BR26" s="312"/>
      <c r="BS26" s="389"/>
      <c r="BT26" s="389"/>
      <c r="BU26" s="389"/>
      <c r="BV26" s="389"/>
      <c r="BW26" s="389"/>
      <c r="BX26" s="389"/>
      <c r="BY26" s="389"/>
      <c r="BZ26" s="389"/>
      <c r="CA26" s="389"/>
      <c r="CB26" s="390"/>
      <c r="CC26" s="390"/>
      <c r="CD26" s="390"/>
      <c r="CE26" s="390"/>
      <c r="CF26" s="390"/>
      <c r="CG26" s="390"/>
      <c r="CH26" s="390"/>
      <c r="CI26" s="390"/>
      <c r="CJ26" s="391"/>
      <c r="CK26" s="391"/>
      <c r="CL26" s="391"/>
      <c r="CM26" s="391"/>
      <c r="CN26" s="391"/>
      <c r="CO26" s="391"/>
      <c r="CP26" s="391"/>
      <c r="CQ26" s="391"/>
      <c r="CR26" s="391"/>
      <c r="CS26" s="305"/>
      <c r="CT26" s="285"/>
    </row>
    <row r="27" customFormat="false" ht="8.25" hidden="false" customHeight="true" outlineLevel="0" collapsed="false">
      <c r="A27" s="283"/>
      <c r="B27" s="382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8"/>
      <c r="AK27" s="283"/>
      <c r="AL27" s="329"/>
      <c r="AM27" s="339"/>
      <c r="AN27" s="320"/>
      <c r="AO27" s="372"/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05"/>
      <c r="BQ27" s="283"/>
      <c r="BR27" s="312"/>
      <c r="BS27" s="389"/>
      <c r="BT27" s="389"/>
      <c r="BU27" s="389"/>
      <c r="BV27" s="389"/>
      <c r="BW27" s="389"/>
      <c r="BX27" s="389"/>
      <c r="BY27" s="389"/>
      <c r="BZ27" s="389"/>
      <c r="CA27" s="389"/>
      <c r="CB27" s="390"/>
      <c r="CC27" s="390"/>
      <c r="CD27" s="390"/>
      <c r="CE27" s="390"/>
      <c r="CF27" s="390"/>
      <c r="CG27" s="390"/>
      <c r="CH27" s="390"/>
      <c r="CI27" s="390"/>
      <c r="CJ27" s="392"/>
      <c r="CK27" s="392"/>
      <c r="CL27" s="392"/>
      <c r="CM27" s="392"/>
      <c r="CN27" s="392"/>
      <c r="CO27" s="392"/>
      <c r="CP27" s="392"/>
      <c r="CQ27" s="392"/>
      <c r="CR27" s="392"/>
      <c r="CS27" s="305"/>
      <c r="CT27" s="285"/>
    </row>
    <row r="28" customFormat="false" ht="8.25" hidden="false" customHeight="true" outlineLevel="0" collapsed="false">
      <c r="A28" s="283"/>
      <c r="B28" s="382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8"/>
      <c r="AK28" s="283"/>
      <c r="AL28" s="329"/>
      <c r="AM28" s="306"/>
      <c r="AN28" s="306"/>
      <c r="AO28" s="372"/>
      <c r="AP28" s="372"/>
      <c r="AQ28" s="372"/>
      <c r="AR28" s="372"/>
      <c r="AS28" s="372"/>
      <c r="AT28" s="372"/>
      <c r="AU28" s="372"/>
      <c r="AV28" s="372"/>
      <c r="AW28" s="372"/>
      <c r="AX28" s="372"/>
      <c r="AY28" s="372"/>
      <c r="AZ28" s="370"/>
      <c r="BA28" s="370"/>
      <c r="BB28" s="370"/>
      <c r="BC28" s="370"/>
      <c r="BD28" s="370"/>
      <c r="BE28" s="370"/>
      <c r="BF28" s="370"/>
      <c r="BG28" s="370"/>
      <c r="BH28" s="370"/>
      <c r="BI28" s="370"/>
      <c r="BJ28" s="370"/>
      <c r="BK28" s="370"/>
      <c r="BL28" s="370"/>
      <c r="BM28" s="370"/>
      <c r="BN28" s="370"/>
      <c r="BO28" s="370"/>
      <c r="BP28" s="305"/>
      <c r="BQ28" s="283"/>
      <c r="BR28" s="312"/>
      <c r="BS28" s="393"/>
      <c r="BT28" s="393"/>
      <c r="BU28" s="393"/>
      <c r="BV28" s="393"/>
      <c r="BW28" s="393"/>
      <c r="BX28" s="393"/>
      <c r="BY28" s="393"/>
      <c r="BZ28" s="393"/>
      <c r="CA28" s="393"/>
      <c r="CB28" s="394"/>
      <c r="CC28" s="394"/>
      <c r="CD28" s="394"/>
      <c r="CE28" s="394"/>
      <c r="CF28" s="394"/>
      <c r="CG28" s="394"/>
      <c r="CH28" s="394"/>
      <c r="CI28" s="394"/>
      <c r="CJ28" s="392"/>
      <c r="CK28" s="392"/>
      <c r="CL28" s="392"/>
      <c r="CM28" s="392"/>
      <c r="CN28" s="392"/>
      <c r="CO28" s="392"/>
      <c r="CP28" s="392"/>
      <c r="CQ28" s="392"/>
      <c r="CR28" s="392"/>
      <c r="CS28" s="305"/>
      <c r="CT28" s="285"/>
    </row>
    <row r="29" customFormat="false" ht="8.25" hidden="false" customHeight="true" outlineLevel="0" collapsed="false">
      <c r="A29" s="283"/>
      <c r="B29" s="382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6"/>
      <c r="AI29" s="376"/>
      <c r="AJ29" s="378"/>
      <c r="AK29" s="283"/>
      <c r="AL29" s="329"/>
      <c r="AM29" s="330"/>
      <c r="AN29" s="331"/>
      <c r="AO29" s="372" t="s">
        <v>224</v>
      </c>
      <c r="AP29" s="372"/>
      <c r="AQ29" s="372"/>
      <c r="AR29" s="372"/>
      <c r="AS29" s="372"/>
      <c r="AT29" s="372"/>
      <c r="AU29" s="372"/>
      <c r="AV29" s="372"/>
      <c r="AW29" s="372"/>
      <c r="AX29" s="372"/>
      <c r="AY29" s="372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05"/>
      <c r="BQ29" s="283"/>
      <c r="BR29" s="312"/>
      <c r="BS29" s="396"/>
      <c r="BT29" s="396"/>
      <c r="BU29" s="396"/>
      <c r="BV29" s="396"/>
      <c r="BW29" s="396"/>
      <c r="BX29" s="396"/>
      <c r="BY29" s="396"/>
      <c r="BZ29" s="396"/>
      <c r="CA29" s="396"/>
      <c r="CB29" s="397"/>
      <c r="CC29" s="397"/>
      <c r="CD29" s="397"/>
      <c r="CE29" s="397"/>
      <c r="CF29" s="397"/>
      <c r="CG29" s="397"/>
      <c r="CH29" s="397"/>
      <c r="CI29" s="397"/>
      <c r="CJ29" s="398"/>
      <c r="CK29" s="398"/>
      <c r="CL29" s="398"/>
      <c r="CM29" s="398"/>
      <c r="CN29" s="398"/>
      <c r="CO29" s="398"/>
      <c r="CP29" s="398"/>
      <c r="CQ29" s="398"/>
      <c r="CR29" s="398"/>
      <c r="CS29" s="305"/>
      <c r="CT29" s="285"/>
    </row>
    <row r="30" customFormat="false" ht="8.25" hidden="false" customHeight="true" outlineLevel="0" collapsed="false">
      <c r="A30" s="283"/>
      <c r="B30" s="382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8"/>
      <c r="AK30" s="283"/>
      <c r="AL30" s="329"/>
      <c r="AM30" s="339"/>
      <c r="AN30" s="320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0"/>
      <c r="BA30" s="370"/>
      <c r="BB30" s="370"/>
      <c r="BC30" s="370"/>
      <c r="BD30" s="370"/>
      <c r="BE30" s="370"/>
      <c r="BF30" s="370"/>
      <c r="BG30" s="370"/>
      <c r="BH30" s="370"/>
      <c r="BI30" s="370"/>
      <c r="BJ30" s="370"/>
      <c r="BK30" s="370"/>
      <c r="BL30" s="370"/>
      <c r="BM30" s="370"/>
      <c r="BN30" s="370"/>
      <c r="BO30" s="370"/>
      <c r="BP30" s="305"/>
      <c r="BQ30" s="283"/>
      <c r="BR30" s="312"/>
      <c r="BS30" s="396"/>
      <c r="BT30" s="396"/>
      <c r="BU30" s="396"/>
      <c r="BV30" s="396"/>
      <c r="BW30" s="396"/>
      <c r="BX30" s="396"/>
      <c r="BY30" s="396"/>
      <c r="BZ30" s="396"/>
      <c r="CA30" s="396"/>
      <c r="CB30" s="397"/>
      <c r="CC30" s="397"/>
      <c r="CD30" s="397"/>
      <c r="CE30" s="397"/>
      <c r="CF30" s="397"/>
      <c r="CG30" s="397"/>
      <c r="CH30" s="397"/>
      <c r="CI30" s="397"/>
      <c r="CJ30" s="399"/>
      <c r="CK30" s="399"/>
      <c r="CL30" s="399"/>
      <c r="CM30" s="399"/>
      <c r="CN30" s="399"/>
      <c r="CO30" s="399"/>
      <c r="CP30" s="399"/>
      <c r="CQ30" s="399"/>
      <c r="CR30" s="399"/>
      <c r="CS30" s="305"/>
      <c r="CT30" s="285"/>
    </row>
    <row r="31" customFormat="false" ht="8.25" hidden="false" customHeight="true" outlineLevel="0" collapsed="false">
      <c r="A31" s="283"/>
      <c r="B31" s="382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8"/>
      <c r="AK31" s="283"/>
      <c r="AL31" s="329"/>
      <c r="AM31" s="306"/>
      <c r="AN31" s="306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0"/>
      <c r="BA31" s="370"/>
      <c r="BB31" s="370"/>
      <c r="BC31" s="370"/>
      <c r="BD31" s="370"/>
      <c r="BE31" s="370"/>
      <c r="BF31" s="370"/>
      <c r="BG31" s="370"/>
      <c r="BH31" s="370"/>
      <c r="BI31" s="370"/>
      <c r="BJ31" s="370"/>
      <c r="BK31" s="370"/>
      <c r="BL31" s="370"/>
      <c r="BM31" s="370"/>
      <c r="BN31" s="370"/>
      <c r="BO31" s="370"/>
      <c r="BP31" s="305"/>
      <c r="BQ31" s="283"/>
      <c r="BR31" s="312"/>
      <c r="BS31" s="400"/>
      <c r="BT31" s="400"/>
      <c r="BU31" s="400"/>
      <c r="BV31" s="400"/>
      <c r="BW31" s="400"/>
      <c r="BX31" s="400"/>
      <c r="BY31" s="400"/>
      <c r="BZ31" s="400"/>
      <c r="CA31" s="400"/>
      <c r="CB31" s="401"/>
      <c r="CC31" s="401"/>
      <c r="CD31" s="401"/>
      <c r="CE31" s="401"/>
      <c r="CF31" s="401"/>
      <c r="CG31" s="401"/>
      <c r="CH31" s="401"/>
      <c r="CI31" s="401"/>
      <c r="CJ31" s="399"/>
      <c r="CK31" s="399"/>
      <c r="CL31" s="399"/>
      <c r="CM31" s="399"/>
      <c r="CN31" s="399"/>
      <c r="CO31" s="399"/>
      <c r="CP31" s="399"/>
      <c r="CQ31" s="399"/>
      <c r="CR31" s="399"/>
      <c r="CS31" s="305"/>
      <c r="CT31" s="285"/>
    </row>
    <row r="32" customFormat="false" ht="8.25" hidden="false" customHeight="true" outlineLevel="0" collapsed="false">
      <c r="A32" s="283"/>
      <c r="B32" s="402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4"/>
      <c r="AK32" s="283"/>
      <c r="AL32" s="405"/>
      <c r="AM32" s="406"/>
      <c r="AN32" s="406"/>
      <c r="AO32" s="406"/>
      <c r="AP32" s="406"/>
      <c r="AQ32" s="406"/>
      <c r="AR32" s="406"/>
      <c r="AS32" s="406"/>
      <c r="AT32" s="406"/>
      <c r="AU32" s="406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  <c r="BK32" s="380"/>
      <c r="BL32" s="380"/>
      <c r="BM32" s="380"/>
      <c r="BN32" s="380"/>
      <c r="BO32" s="380"/>
      <c r="BP32" s="381"/>
      <c r="BQ32" s="283"/>
      <c r="BR32" s="405"/>
      <c r="BS32" s="406"/>
      <c r="BT32" s="380"/>
      <c r="BU32" s="380"/>
      <c r="BV32" s="406"/>
      <c r="BW32" s="406"/>
      <c r="BX32" s="406"/>
      <c r="BY32" s="406"/>
      <c r="BZ32" s="406"/>
      <c r="CA32" s="406"/>
      <c r="CB32" s="406"/>
      <c r="CC32" s="406"/>
      <c r="CD32" s="406"/>
      <c r="CE32" s="406"/>
      <c r="CF32" s="406"/>
      <c r="CG32" s="406"/>
      <c r="CH32" s="406"/>
      <c r="CI32" s="406"/>
      <c r="CJ32" s="406"/>
      <c r="CK32" s="380"/>
      <c r="CL32" s="380"/>
      <c r="CM32" s="380"/>
      <c r="CN32" s="380"/>
      <c r="CO32" s="380"/>
      <c r="CP32" s="380"/>
      <c r="CQ32" s="380"/>
      <c r="CR32" s="380"/>
      <c r="CS32" s="381"/>
      <c r="CT32" s="285"/>
    </row>
    <row r="33" customFormat="false" ht="8.25" hidden="false" customHeight="true" outlineLevel="0" collapsed="false">
      <c r="A33" s="283"/>
      <c r="B33" s="283"/>
      <c r="C33" s="407" t="s">
        <v>225</v>
      </c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8"/>
      <c r="Z33" s="408"/>
      <c r="AA33" s="408"/>
      <c r="AB33" s="408"/>
      <c r="AC33" s="408"/>
      <c r="AD33" s="408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5"/>
      <c r="BP33" s="285"/>
      <c r="BQ33" s="285"/>
      <c r="BR33" s="285"/>
      <c r="BS33" s="285"/>
      <c r="BT33" s="285"/>
      <c r="BU33" s="285"/>
      <c r="BV33" s="285"/>
      <c r="BW33" s="285"/>
      <c r="BX33" s="285"/>
      <c r="BY33" s="285"/>
      <c r="BZ33" s="285"/>
      <c r="CA33" s="285"/>
      <c r="CB33" s="285"/>
      <c r="CC33" s="285"/>
      <c r="CD33" s="285"/>
      <c r="CE33" s="285"/>
      <c r="CF33" s="285"/>
      <c r="CG33" s="285"/>
      <c r="CH33" s="285"/>
      <c r="CI33" s="285"/>
      <c r="CJ33" s="285"/>
      <c r="CK33" s="285"/>
      <c r="CL33" s="285"/>
      <c r="CM33" s="285"/>
      <c r="CN33" s="285"/>
      <c r="CO33" s="285"/>
      <c r="CP33" s="285"/>
      <c r="CQ33" s="285"/>
      <c r="CR33" s="285"/>
      <c r="CS33" s="285"/>
      <c r="CT33" s="285"/>
    </row>
    <row r="34" customFormat="false" ht="8.25" hidden="false" customHeight="true" outlineLevel="0" collapsed="false">
      <c r="A34" s="286" t="n">
        <v>2</v>
      </c>
      <c r="B34" s="286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8"/>
      <c r="Z34" s="408"/>
      <c r="AA34" s="408"/>
      <c r="AB34" s="408"/>
      <c r="AC34" s="408"/>
      <c r="AD34" s="408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5"/>
      <c r="AT34" s="285"/>
      <c r="AU34" s="285"/>
      <c r="AV34" s="285"/>
      <c r="AW34" s="285"/>
      <c r="AX34" s="409" t="s">
        <v>187</v>
      </c>
      <c r="AY34" s="409"/>
      <c r="AZ34" s="409"/>
      <c r="BA34" s="409"/>
      <c r="BB34" s="409"/>
      <c r="BC34" s="409"/>
      <c r="BD34" s="410"/>
      <c r="BE34" s="410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411"/>
      <c r="BQ34" s="412"/>
      <c r="BR34" s="409" t="s">
        <v>189</v>
      </c>
      <c r="BS34" s="409"/>
      <c r="BT34" s="409"/>
      <c r="BU34" s="413"/>
      <c r="BV34" s="413"/>
      <c r="BW34" s="413"/>
      <c r="BX34" s="413"/>
      <c r="BY34" s="413"/>
      <c r="BZ34" s="413"/>
      <c r="CA34" s="411"/>
      <c r="CB34" s="414" t="s">
        <v>190</v>
      </c>
      <c r="CC34" s="414"/>
      <c r="CD34" s="414"/>
      <c r="CE34" s="414"/>
      <c r="CF34" s="414"/>
      <c r="CG34" s="414"/>
      <c r="CH34" s="414"/>
      <c r="CI34" s="414"/>
      <c r="CJ34" s="412"/>
      <c r="CK34" s="410" t="s">
        <v>191</v>
      </c>
      <c r="CL34" s="410"/>
      <c r="CM34" s="410"/>
      <c r="CN34" s="410"/>
      <c r="CO34" s="410"/>
      <c r="CP34" s="410"/>
      <c r="CQ34" s="410"/>
      <c r="CR34" s="410"/>
      <c r="CS34" s="410"/>
      <c r="CT34" s="285"/>
    </row>
    <row r="35" customFormat="false" ht="8.25" hidden="false" customHeight="true" outlineLevel="0" collapsed="false">
      <c r="A35" s="283"/>
      <c r="B35" s="283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5"/>
      <c r="BP35" s="285"/>
      <c r="BQ35" s="285"/>
      <c r="BR35" s="285"/>
      <c r="BS35" s="285"/>
      <c r="BT35" s="285"/>
      <c r="BU35" s="285"/>
      <c r="BV35" s="285"/>
      <c r="BW35" s="285"/>
      <c r="BX35" s="285"/>
      <c r="BY35" s="285"/>
      <c r="BZ35" s="285"/>
      <c r="CA35" s="285"/>
      <c r="CB35" s="285"/>
      <c r="CC35" s="285"/>
      <c r="CD35" s="285"/>
      <c r="CE35" s="285"/>
      <c r="CF35" s="285"/>
      <c r="CG35" s="285"/>
      <c r="CH35" s="285"/>
      <c r="CI35" s="285"/>
      <c r="CJ35" s="285"/>
      <c r="CK35" s="285"/>
      <c r="CL35" s="285"/>
      <c r="CM35" s="285"/>
      <c r="CN35" s="285"/>
      <c r="CO35" s="285"/>
      <c r="CP35" s="285"/>
      <c r="CQ35" s="285"/>
      <c r="CR35" s="285"/>
      <c r="CS35" s="285"/>
      <c r="CT35" s="285"/>
    </row>
    <row r="36" customFormat="false" ht="8.25" hidden="false" customHeight="true" outlineLevel="0" collapsed="false">
      <c r="A36" s="283"/>
      <c r="B36" s="415" t="s">
        <v>39</v>
      </c>
      <c r="C36" s="415"/>
      <c r="D36" s="416" t="s">
        <v>226</v>
      </c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18"/>
      <c r="AD36" s="419"/>
      <c r="AE36" s="419"/>
      <c r="AF36" s="419"/>
      <c r="AG36" s="419"/>
      <c r="AH36" s="419"/>
      <c r="AI36" s="419"/>
      <c r="AJ36" s="419"/>
      <c r="AK36" s="420"/>
      <c r="AL36" s="420"/>
      <c r="AM36" s="420"/>
      <c r="AN36" s="420"/>
      <c r="AO36" s="420"/>
      <c r="AP36" s="420"/>
      <c r="AQ36" s="420"/>
      <c r="AR36" s="420"/>
      <c r="AS36" s="420"/>
      <c r="AT36" s="420"/>
      <c r="AU36" s="420"/>
      <c r="AV36" s="420"/>
      <c r="AW36" s="420"/>
      <c r="AX36" s="420"/>
      <c r="AY36" s="420"/>
      <c r="AZ36" s="420"/>
      <c r="BA36" s="420"/>
      <c r="BB36" s="420"/>
      <c r="BC36" s="420"/>
      <c r="BD36" s="420"/>
      <c r="BE36" s="420"/>
      <c r="BF36" s="420"/>
      <c r="BG36" s="420"/>
      <c r="BH36" s="420"/>
      <c r="BI36" s="420"/>
      <c r="BJ36" s="420"/>
      <c r="BK36" s="420"/>
      <c r="BL36" s="420"/>
      <c r="BM36" s="420"/>
      <c r="BN36" s="421"/>
      <c r="BO36" s="421"/>
      <c r="BP36" s="422"/>
      <c r="BQ36" s="285"/>
      <c r="BR36" s="423" t="s">
        <v>41</v>
      </c>
      <c r="BS36" s="423"/>
      <c r="BT36" s="424" t="s">
        <v>227</v>
      </c>
      <c r="BU36" s="424"/>
      <c r="BV36" s="424"/>
      <c r="BW36" s="424"/>
      <c r="BX36" s="424"/>
      <c r="BY36" s="424"/>
      <c r="BZ36" s="424"/>
      <c r="CA36" s="425" t="s">
        <v>191</v>
      </c>
      <c r="CB36" s="425"/>
      <c r="CC36" s="425"/>
      <c r="CD36" s="425"/>
      <c r="CE36" s="425"/>
      <c r="CF36" s="425"/>
      <c r="CG36" s="425"/>
      <c r="CH36" s="425"/>
      <c r="CI36" s="425"/>
      <c r="CJ36" s="425"/>
      <c r="CK36" s="425"/>
      <c r="CL36" s="425"/>
      <c r="CM36" s="425"/>
      <c r="CN36" s="425"/>
      <c r="CO36" s="425"/>
      <c r="CP36" s="425"/>
      <c r="CQ36" s="425"/>
      <c r="CR36" s="425"/>
      <c r="CS36" s="425"/>
      <c r="CT36" s="285"/>
    </row>
    <row r="37" customFormat="false" ht="8.25" hidden="false" customHeight="true" outlineLevel="0" collapsed="false">
      <c r="A37" s="283"/>
      <c r="B37" s="415"/>
      <c r="C37" s="415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7"/>
      <c r="AD37" s="283"/>
      <c r="AE37" s="283"/>
      <c r="AF37" s="283"/>
      <c r="AG37" s="283"/>
      <c r="AH37" s="283"/>
      <c r="AI37" s="283"/>
      <c r="AJ37" s="283"/>
      <c r="AK37" s="428" t="s">
        <v>228</v>
      </c>
      <c r="AL37" s="429"/>
      <c r="AM37" s="429"/>
      <c r="AN37" s="429"/>
      <c r="AO37" s="429"/>
      <c r="AP37" s="429"/>
      <c r="AQ37" s="429"/>
      <c r="AR37" s="429"/>
      <c r="AS37" s="311"/>
      <c r="AT37" s="428" t="s">
        <v>229</v>
      </c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430" t="s">
        <v>230</v>
      </c>
      <c r="BK37" s="430"/>
      <c r="BL37" s="430"/>
      <c r="BM37" s="430"/>
      <c r="BN37" s="430"/>
      <c r="BO37" s="430"/>
      <c r="BP37" s="60"/>
      <c r="BQ37" s="285"/>
      <c r="BR37" s="423"/>
      <c r="BS37" s="423"/>
      <c r="BT37" s="424"/>
      <c r="BU37" s="424"/>
      <c r="BV37" s="424"/>
      <c r="BW37" s="424"/>
      <c r="BX37" s="424"/>
      <c r="BY37" s="424"/>
      <c r="BZ37" s="424"/>
      <c r="CA37" s="425"/>
      <c r="CB37" s="425"/>
      <c r="CC37" s="425"/>
      <c r="CD37" s="425"/>
      <c r="CE37" s="425"/>
      <c r="CF37" s="425"/>
      <c r="CG37" s="425"/>
      <c r="CH37" s="425"/>
      <c r="CI37" s="425"/>
      <c r="CJ37" s="425"/>
      <c r="CK37" s="425"/>
      <c r="CL37" s="425"/>
      <c r="CM37" s="425"/>
      <c r="CN37" s="425"/>
      <c r="CO37" s="425"/>
      <c r="CP37" s="425"/>
      <c r="CQ37" s="425"/>
      <c r="CR37" s="425"/>
      <c r="CS37" s="425"/>
      <c r="CT37" s="285"/>
    </row>
    <row r="38" customFormat="false" ht="8.25" hidden="false" customHeight="true" outlineLevel="0" collapsed="false">
      <c r="A38" s="283"/>
      <c r="B38" s="431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313"/>
      <c r="O38" s="313"/>
      <c r="P38" s="313"/>
      <c r="Q38" s="313"/>
      <c r="R38" s="314" t="s">
        <v>197</v>
      </c>
      <c r="S38" s="314"/>
      <c r="T38" s="314"/>
      <c r="U38" s="314"/>
      <c r="V38" s="314"/>
      <c r="W38" s="314"/>
      <c r="X38" s="315" t="s">
        <v>198</v>
      </c>
      <c r="Y38" s="315"/>
      <c r="Z38" s="315"/>
      <c r="AA38" s="315"/>
      <c r="AB38" s="315"/>
      <c r="AC38" s="315"/>
      <c r="AD38" s="316" t="s">
        <v>199</v>
      </c>
      <c r="AE38" s="316"/>
      <c r="AF38" s="316"/>
      <c r="AG38" s="316"/>
      <c r="AH38" s="316"/>
      <c r="AI38" s="316"/>
      <c r="AJ38" s="283"/>
      <c r="AK38" s="432" t="s">
        <v>73</v>
      </c>
      <c r="AL38" s="432"/>
      <c r="AM38" s="432"/>
      <c r="AN38" s="432"/>
      <c r="AO38" s="432"/>
      <c r="AP38" s="432"/>
      <c r="AQ38" s="432"/>
      <c r="AR38" s="432"/>
      <c r="AS38" s="432"/>
      <c r="AT38" s="433"/>
      <c r="AU38" s="433"/>
      <c r="AV38" s="433"/>
      <c r="AW38" s="433"/>
      <c r="AX38" s="433"/>
      <c r="AY38" s="433"/>
      <c r="AZ38" s="433"/>
      <c r="BA38" s="433"/>
      <c r="BB38" s="433"/>
      <c r="BC38" s="433"/>
      <c r="BD38" s="433"/>
      <c r="BE38" s="433"/>
      <c r="BF38" s="433"/>
      <c r="BG38" s="433"/>
      <c r="BH38" s="433"/>
      <c r="BI38" s="433"/>
      <c r="BJ38" s="434"/>
      <c r="BK38" s="434"/>
      <c r="BL38" s="434"/>
      <c r="BM38" s="434"/>
      <c r="BN38" s="434"/>
      <c r="BO38" s="434"/>
      <c r="BP38" s="60"/>
      <c r="BQ38" s="285"/>
      <c r="BR38" s="435" t="s">
        <v>231</v>
      </c>
      <c r="BS38" s="435"/>
      <c r="BT38" s="435"/>
      <c r="BU38" s="435"/>
      <c r="BV38" s="435"/>
      <c r="BW38" s="435"/>
      <c r="BX38" s="435"/>
      <c r="BY38" s="435"/>
      <c r="BZ38" s="435"/>
      <c r="CA38" s="435"/>
      <c r="CB38" s="435"/>
      <c r="CC38" s="435"/>
      <c r="CD38" s="435"/>
      <c r="CE38" s="435"/>
      <c r="CF38" s="436" t="s">
        <v>232</v>
      </c>
      <c r="CG38" s="436"/>
      <c r="CH38" s="436"/>
      <c r="CI38" s="436"/>
      <c r="CJ38" s="436"/>
      <c r="CK38" s="436"/>
      <c r="CL38" s="436"/>
      <c r="CM38" s="436"/>
      <c r="CN38" s="436"/>
      <c r="CO38" s="436"/>
      <c r="CP38" s="436"/>
      <c r="CQ38" s="436"/>
      <c r="CR38" s="436"/>
      <c r="CS38" s="436"/>
      <c r="CT38" s="285"/>
    </row>
    <row r="39" customFormat="false" ht="8.25" hidden="false" customHeight="true" outlineLevel="0" collapsed="false">
      <c r="A39" s="283"/>
      <c r="B39" s="431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8"/>
      <c r="O39" s="438"/>
      <c r="P39" s="438"/>
      <c r="Q39" s="438"/>
      <c r="R39" s="314"/>
      <c r="S39" s="314"/>
      <c r="T39" s="314"/>
      <c r="U39" s="314"/>
      <c r="V39" s="314"/>
      <c r="W39" s="314"/>
      <c r="X39" s="315"/>
      <c r="Y39" s="315"/>
      <c r="Z39" s="315"/>
      <c r="AA39" s="315"/>
      <c r="AB39" s="315"/>
      <c r="AC39" s="315"/>
      <c r="AD39" s="316"/>
      <c r="AE39" s="316"/>
      <c r="AF39" s="316"/>
      <c r="AG39" s="316"/>
      <c r="AH39" s="316"/>
      <c r="AI39" s="316"/>
      <c r="AJ39" s="283"/>
      <c r="AK39" s="432" t="s">
        <v>233</v>
      </c>
      <c r="AL39" s="432"/>
      <c r="AM39" s="432"/>
      <c r="AN39" s="432"/>
      <c r="AO39" s="432"/>
      <c r="AP39" s="432"/>
      <c r="AQ39" s="432"/>
      <c r="AR39" s="432"/>
      <c r="AS39" s="432"/>
      <c r="AT39" s="433"/>
      <c r="AU39" s="433"/>
      <c r="AV39" s="433"/>
      <c r="AW39" s="433"/>
      <c r="AX39" s="433"/>
      <c r="AY39" s="433"/>
      <c r="AZ39" s="433"/>
      <c r="BA39" s="433"/>
      <c r="BB39" s="433"/>
      <c r="BC39" s="433"/>
      <c r="BD39" s="433"/>
      <c r="BE39" s="433"/>
      <c r="BF39" s="433"/>
      <c r="BG39" s="433"/>
      <c r="BH39" s="433"/>
      <c r="BI39" s="433"/>
      <c r="BJ39" s="434"/>
      <c r="BK39" s="434"/>
      <c r="BL39" s="434"/>
      <c r="BM39" s="434"/>
      <c r="BN39" s="434"/>
      <c r="BO39" s="434"/>
      <c r="BP39" s="439"/>
      <c r="BQ39" s="285"/>
      <c r="BR39" s="440"/>
      <c r="BS39" s="440"/>
      <c r="BT39" s="440"/>
      <c r="BU39" s="440"/>
      <c r="BV39" s="440"/>
      <c r="BW39" s="440"/>
      <c r="BX39" s="440"/>
      <c r="BY39" s="440"/>
      <c r="BZ39" s="440"/>
      <c r="CA39" s="440"/>
      <c r="CB39" s="440"/>
      <c r="CC39" s="440"/>
      <c r="CD39" s="440"/>
      <c r="CE39" s="440"/>
      <c r="CF39" s="441"/>
      <c r="CG39" s="441"/>
      <c r="CH39" s="441"/>
      <c r="CI39" s="441"/>
      <c r="CJ39" s="441"/>
      <c r="CK39" s="441"/>
      <c r="CL39" s="441"/>
      <c r="CM39" s="441"/>
      <c r="CN39" s="441"/>
      <c r="CO39" s="441"/>
      <c r="CP39" s="441"/>
      <c r="CQ39" s="441"/>
      <c r="CR39" s="441"/>
      <c r="CS39" s="441"/>
      <c r="CT39" s="285"/>
    </row>
    <row r="40" customFormat="false" ht="8.25" hidden="false" customHeight="true" outlineLevel="0" collapsed="false">
      <c r="A40" s="283"/>
      <c r="B40" s="431"/>
      <c r="C40" s="442" t="s">
        <v>204</v>
      </c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3" t="s">
        <v>205</v>
      </c>
      <c r="O40" s="443"/>
      <c r="P40" s="443"/>
      <c r="Q40" s="443"/>
      <c r="R40" s="443" t="n">
        <v>1</v>
      </c>
      <c r="S40" s="443"/>
      <c r="T40" s="443" t="n">
        <v>2</v>
      </c>
      <c r="U40" s="443"/>
      <c r="V40" s="443" t="n">
        <v>3</v>
      </c>
      <c r="W40" s="443"/>
      <c r="X40" s="443" t="n">
        <v>4</v>
      </c>
      <c r="Y40" s="443"/>
      <c r="Z40" s="443" t="n">
        <v>5</v>
      </c>
      <c r="AA40" s="443"/>
      <c r="AB40" s="443" t="n">
        <v>6</v>
      </c>
      <c r="AC40" s="443"/>
      <c r="AD40" s="443" t="n">
        <v>7</v>
      </c>
      <c r="AE40" s="443"/>
      <c r="AF40" s="443" t="n">
        <v>8</v>
      </c>
      <c r="AG40" s="443"/>
      <c r="AH40" s="444" t="n">
        <v>9</v>
      </c>
      <c r="AI40" s="444"/>
      <c r="AJ40" s="283"/>
      <c r="AK40" s="432" t="s">
        <v>234</v>
      </c>
      <c r="AL40" s="432"/>
      <c r="AM40" s="432"/>
      <c r="AN40" s="432"/>
      <c r="AO40" s="432"/>
      <c r="AP40" s="432"/>
      <c r="AQ40" s="432"/>
      <c r="AR40" s="432"/>
      <c r="AS40" s="432"/>
      <c r="AT40" s="433"/>
      <c r="AU40" s="433"/>
      <c r="AV40" s="433"/>
      <c r="AW40" s="433"/>
      <c r="AX40" s="433"/>
      <c r="AY40" s="433"/>
      <c r="AZ40" s="433"/>
      <c r="BA40" s="433"/>
      <c r="BB40" s="433"/>
      <c r="BC40" s="433"/>
      <c r="BD40" s="433"/>
      <c r="BE40" s="433"/>
      <c r="BF40" s="433"/>
      <c r="BG40" s="433"/>
      <c r="BH40" s="433"/>
      <c r="BI40" s="433"/>
      <c r="BJ40" s="434"/>
      <c r="BK40" s="434"/>
      <c r="BL40" s="434"/>
      <c r="BM40" s="434"/>
      <c r="BN40" s="434"/>
      <c r="BO40" s="434"/>
      <c r="BP40" s="445"/>
      <c r="BQ40" s="285"/>
      <c r="BR40" s="440"/>
      <c r="BS40" s="440"/>
      <c r="BT40" s="440"/>
      <c r="BU40" s="440"/>
      <c r="BV40" s="440"/>
      <c r="BW40" s="440"/>
      <c r="BX40" s="440"/>
      <c r="BY40" s="440"/>
      <c r="BZ40" s="440"/>
      <c r="CA40" s="440"/>
      <c r="CB40" s="440"/>
      <c r="CC40" s="440"/>
      <c r="CD40" s="440"/>
      <c r="CE40" s="440"/>
      <c r="CF40" s="441"/>
      <c r="CG40" s="441"/>
      <c r="CH40" s="441"/>
      <c r="CI40" s="441"/>
      <c r="CJ40" s="441"/>
      <c r="CK40" s="441"/>
      <c r="CL40" s="441"/>
      <c r="CM40" s="441"/>
      <c r="CN40" s="441"/>
      <c r="CO40" s="441"/>
      <c r="CP40" s="441"/>
      <c r="CQ40" s="441"/>
      <c r="CR40" s="441"/>
      <c r="CS40" s="441"/>
      <c r="CT40" s="285"/>
    </row>
    <row r="41" customFormat="false" ht="8.25" hidden="false" customHeight="true" outlineLevel="0" collapsed="false">
      <c r="A41" s="283"/>
      <c r="B41" s="431"/>
      <c r="C41" s="446" t="s">
        <v>235</v>
      </c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7" t="s">
        <v>208</v>
      </c>
      <c r="O41" s="447"/>
      <c r="P41" s="447"/>
      <c r="Q41" s="447"/>
      <c r="R41" s="347" t="str">
        <f aca="false">IF(N41=1,"a","")</f>
        <v/>
      </c>
      <c r="S41" s="347"/>
      <c r="T41" s="347" t="str">
        <f aca="false">IF(N41=2,"a","")</f>
        <v/>
      </c>
      <c r="U41" s="347"/>
      <c r="V41" s="347" t="str">
        <f aca="false">IF(N41=3,"a","")</f>
        <v/>
      </c>
      <c r="W41" s="347"/>
      <c r="X41" s="348" t="str">
        <f aca="false">IF(N41=4,"a","")</f>
        <v/>
      </c>
      <c r="Y41" s="348"/>
      <c r="Z41" s="349" t="str">
        <f aca="false">IF(N41=5,"a","")</f>
        <v/>
      </c>
      <c r="AA41" s="349"/>
      <c r="AB41" s="348" t="str">
        <f aca="false">IF(N41=6,"a","")</f>
        <v/>
      </c>
      <c r="AC41" s="348"/>
      <c r="AD41" s="350" t="str">
        <f aca="false">IF(N41=7,"a","")</f>
        <v/>
      </c>
      <c r="AE41" s="350"/>
      <c r="AF41" s="350" t="str">
        <f aca="false">IF(N41=8,"a","")</f>
        <v/>
      </c>
      <c r="AG41" s="350"/>
      <c r="AH41" s="350" t="str">
        <f aca="false">IF(N41=9,"a","")</f>
        <v/>
      </c>
      <c r="AI41" s="350"/>
      <c r="AJ41" s="283"/>
      <c r="AK41" s="432" t="s">
        <v>236</v>
      </c>
      <c r="AL41" s="432"/>
      <c r="AM41" s="432"/>
      <c r="AN41" s="432"/>
      <c r="AO41" s="432"/>
      <c r="AP41" s="432"/>
      <c r="AQ41" s="432"/>
      <c r="AR41" s="432"/>
      <c r="AS41" s="432"/>
      <c r="AT41" s="433"/>
      <c r="AU41" s="433"/>
      <c r="AV41" s="433"/>
      <c r="AW41" s="433"/>
      <c r="AX41" s="433"/>
      <c r="AY41" s="433"/>
      <c r="AZ41" s="433"/>
      <c r="BA41" s="433"/>
      <c r="BB41" s="433"/>
      <c r="BC41" s="433"/>
      <c r="BD41" s="433"/>
      <c r="BE41" s="433"/>
      <c r="BF41" s="433"/>
      <c r="BG41" s="433"/>
      <c r="BH41" s="433"/>
      <c r="BI41" s="433"/>
      <c r="BJ41" s="434"/>
      <c r="BK41" s="434"/>
      <c r="BL41" s="434"/>
      <c r="BM41" s="434"/>
      <c r="BN41" s="434"/>
      <c r="BO41" s="434"/>
      <c r="BP41" s="60"/>
      <c r="BQ41" s="285"/>
      <c r="BR41" s="440"/>
      <c r="BS41" s="440"/>
      <c r="BT41" s="440"/>
      <c r="BU41" s="440"/>
      <c r="BV41" s="440"/>
      <c r="BW41" s="440"/>
      <c r="BX41" s="440"/>
      <c r="BY41" s="440"/>
      <c r="BZ41" s="440"/>
      <c r="CA41" s="440"/>
      <c r="CB41" s="440"/>
      <c r="CC41" s="440"/>
      <c r="CD41" s="440"/>
      <c r="CE41" s="440"/>
      <c r="CF41" s="441"/>
      <c r="CG41" s="441"/>
      <c r="CH41" s="441"/>
      <c r="CI41" s="441"/>
      <c r="CJ41" s="441"/>
      <c r="CK41" s="441"/>
      <c r="CL41" s="441"/>
      <c r="CM41" s="441"/>
      <c r="CN41" s="441"/>
      <c r="CO41" s="441"/>
      <c r="CP41" s="441"/>
      <c r="CQ41" s="441"/>
      <c r="CR41" s="441"/>
      <c r="CS41" s="441"/>
      <c r="CT41" s="285"/>
    </row>
    <row r="42" customFormat="false" ht="8.25" hidden="false" customHeight="true" outlineLevel="0" collapsed="false">
      <c r="A42" s="283"/>
      <c r="B42" s="431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7"/>
      <c r="O42" s="447"/>
      <c r="P42" s="447"/>
      <c r="Q42" s="447"/>
      <c r="R42" s="347"/>
      <c r="S42" s="347"/>
      <c r="T42" s="347"/>
      <c r="U42" s="347"/>
      <c r="V42" s="347"/>
      <c r="W42" s="347"/>
      <c r="X42" s="348"/>
      <c r="Y42" s="348"/>
      <c r="Z42" s="349"/>
      <c r="AA42" s="349"/>
      <c r="AB42" s="348"/>
      <c r="AC42" s="348"/>
      <c r="AD42" s="350"/>
      <c r="AE42" s="350"/>
      <c r="AF42" s="350"/>
      <c r="AG42" s="350"/>
      <c r="AH42" s="350"/>
      <c r="AI42" s="350"/>
      <c r="AJ42" s="283"/>
      <c r="AK42" s="432" t="s">
        <v>237</v>
      </c>
      <c r="AL42" s="432"/>
      <c r="AM42" s="432"/>
      <c r="AN42" s="432"/>
      <c r="AO42" s="432"/>
      <c r="AP42" s="432"/>
      <c r="AQ42" s="432"/>
      <c r="AR42" s="432"/>
      <c r="AS42" s="432"/>
      <c r="AT42" s="433"/>
      <c r="AU42" s="433"/>
      <c r="AV42" s="433"/>
      <c r="AW42" s="433"/>
      <c r="AX42" s="433"/>
      <c r="AY42" s="433"/>
      <c r="AZ42" s="433"/>
      <c r="BA42" s="433"/>
      <c r="BB42" s="433"/>
      <c r="BC42" s="433"/>
      <c r="BD42" s="433"/>
      <c r="BE42" s="433"/>
      <c r="BF42" s="433"/>
      <c r="BG42" s="433"/>
      <c r="BH42" s="433"/>
      <c r="BI42" s="433"/>
      <c r="BJ42" s="434"/>
      <c r="BK42" s="434"/>
      <c r="BL42" s="434"/>
      <c r="BM42" s="434"/>
      <c r="BN42" s="434"/>
      <c r="BO42" s="434"/>
      <c r="BP42" s="60"/>
      <c r="BQ42" s="285"/>
      <c r="BR42" s="440"/>
      <c r="BS42" s="440"/>
      <c r="BT42" s="440"/>
      <c r="BU42" s="440"/>
      <c r="BV42" s="440"/>
      <c r="BW42" s="440"/>
      <c r="BX42" s="440"/>
      <c r="BY42" s="440"/>
      <c r="BZ42" s="440"/>
      <c r="CA42" s="440"/>
      <c r="CB42" s="440"/>
      <c r="CC42" s="440"/>
      <c r="CD42" s="440"/>
      <c r="CE42" s="440"/>
      <c r="CF42" s="441"/>
      <c r="CG42" s="441"/>
      <c r="CH42" s="441"/>
      <c r="CI42" s="441"/>
      <c r="CJ42" s="441"/>
      <c r="CK42" s="441"/>
      <c r="CL42" s="441"/>
      <c r="CM42" s="441"/>
      <c r="CN42" s="441"/>
      <c r="CO42" s="441"/>
      <c r="CP42" s="441"/>
      <c r="CQ42" s="441"/>
      <c r="CR42" s="441"/>
      <c r="CS42" s="441"/>
      <c r="CT42" s="285"/>
    </row>
    <row r="43" customFormat="false" ht="8.25" hidden="false" customHeight="true" outlineLevel="0" collapsed="false">
      <c r="A43" s="283"/>
      <c r="B43" s="431"/>
      <c r="C43" s="448" t="s">
        <v>70</v>
      </c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9" t="s">
        <v>208</v>
      </c>
      <c r="O43" s="449"/>
      <c r="P43" s="449"/>
      <c r="Q43" s="449"/>
      <c r="R43" s="359" t="str">
        <f aca="false">IF(N43=1,"a","")</f>
        <v/>
      </c>
      <c r="S43" s="359"/>
      <c r="T43" s="359" t="str">
        <f aca="false">IF(N43=2,"a","")</f>
        <v/>
      </c>
      <c r="U43" s="359"/>
      <c r="V43" s="359" t="str">
        <f aca="false">IF(N43=3,"a","")</f>
        <v/>
      </c>
      <c r="W43" s="359"/>
      <c r="X43" s="360" t="str">
        <f aca="false">IF(N43=4,"a","")</f>
        <v/>
      </c>
      <c r="Y43" s="360"/>
      <c r="Z43" s="361" t="str">
        <f aca="false">IF(N43=5,"a","")</f>
        <v/>
      </c>
      <c r="AA43" s="361"/>
      <c r="AB43" s="360" t="str">
        <f aca="false">IF(N43=6,"a","")</f>
        <v/>
      </c>
      <c r="AC43" s="360"/>
      <c r="AD43" s="362" t="str">
        <f aca="false">IF(N43=7,"a","")</f>
        <v/>
      </c>
      <c r="AE43" s="362"/>
      <c r="AF43" s="362" t="str">
        <f aca="false">IF(N43=8,"a","")</f>
        <v/>
      </c>
      <c r="AG43" s="362"/>
      <c r="AH43" s="362" t="str">
        <f aca="false">IF(N43=9,"a","")</f>
        <v/>
      </c>
      <c r="AI43" s="362"/>
      <c r="AJ43" s="283"/>
      <c r="AK43" s="432" t="s">
        <v>238</v>
      </c>
      <c r="AL43" s="432"/>
      <c r="AM43" s="432"/>
      <c r="AN43" s="432"/>
      <c r="AO43" s="432"/>
      <c r="AP43" s="432"/>
      <c r="AQ43" s="432"/>
      <c r="AR43" s="432"/>
      <c r="AS43" s="432"/>
      <c r="AT43" s="433"/>
      <c r="AU43" s="433"/>
      <c r="AV43" s="433"/>
      <c r="AW43" s="433"/>
      <c r="AX43" s="433"/>
      <c r="AY43" s="433"/>
      <c r="AZ43" s="433"/>
      <c r="BA43" s="433"/>
      <c r="BB43" s="433"/>
      <c r="BC43" s="433"/>
      <c r="BD43" s="433"/>
      <c r="BE43" s="433"/>
      <c r="BF43" s="433"/>
      <c r="BG43" s="433"/>
      <c r="BH43" s="433"/>
      <c r="BI43" s="433"/>
      <c r="BJ43" s="434"/>
      <c r="BK43" s="434"/>
      <c r="BL43" s="434"/>
      <c r="BM43" s="434"/>
      <c r="BN43" s="434"/>
      <c r="BO43" s="434"/>
      <c r="BP43" s="450"/>
      <c r="BQ43" s="285"/>
      <c r="BR43" s="440"/>
      <c r="BS43" s="440"/>
      <c r="BT43" s="440"/>
      <c r="BU43" s="440"/>
      <c r="BV43" s="440"/>
      <c r="BW43" s="440"/>
      <c r="BX43" s="440"/>
      <c r="BY43" s="440"/>
      <c r="BZ43" s="440"/>
      <c r="CA43" s="440"/>
      <c r="CB43" s="440"/>
      <c r="CC43" s="440"/>
      <c r="CD43" s="440"/>
      <c r="CE43" s="440"/>
      <c r="CF43" s="441"/>
      <c r="CG43" s="441"/>
      <c r="CH43" s="441"/>
      <c r="CI43" s="441"/>
      <c r="CJ43" s="441"/>
      <c r="CK43" s="441"/>
      <c r="CL43" s="441"/>
      <c r="CM43" s="441"/>
      <c r="CN43" s="441"/>
      <c r="CO43" s="441"/>
      <c r="CP43" s="441"/>
      <c r="CQ43" s="441"/>
      <c r="CR43" s="441"/>
      <c r="CS43" s="441"/>
      <c r="CT43" s="285"/>
    </row>
    <row r="44" customFormat="false" ht="8.25" hidden="false" customHeight="true" outlineLevel="0" collapsed="false">
      <c r="A44" s="283"/>
      <c r="B44" s="431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9"/>
      <c r="O44" s="449"/>
      <c r="P44" s="449"/>
      <c r="Q44" s="449"/>
      <c r="R44" s="359"/>
      <c r="S44" s="359"/>
      <c r="T44" s="359"/>
      <c r="U44" s="359"/>
      <c r="V44" s="359"/>
      <c r="W44" s="359"/>
      <c r="X44" s="360"/>
      <c r="Y44" s="360"/>
      <c r="Z44" s="361"/>
      <c r="AA44" s="361"/>
      <c r="AB44" s="360"/>
      <c r="AC44" s="360"/>
      <c r="AD44" s="362"/>
      <c r="AE44" s="362"/>
      <c r="AF44" s="362"/>
      <c r="AG44" s="362"/>
      <c r="AH44" s="362"/>
      <c r="AI44" s="362"/>
      <c r="AJ44" s="283"/>
      <c r="AK44" s="432" t="s">
        <v>239</v>
      </c>
      <c r="AL44" s="432"/>
      <c r="AM44" s="432"/>
      <c r="AN44" s="432"/>
      <c r="AO44" s="432"/>
      <c r="AP44" s="432"/>
      <c r="AQ44" s="432"/>
      <c r="AR44" s="432"/>
      <c r="AS44" s="432"/>
      <c r="AT44" s="433"/>
      <c r="AU44" s="433"/>
      <c r="AV44" s="433"/>
      <c r="AW44" s="433"/>
      <c r="AX44" s="433"/>
      <c r="AY44" s="433"/>
      <c r="AZ44" s="433"/>
      <c r="BA44" s="433"/>
      <c r="BB44" s="433"/>
      <c r="BC44" s="433"/>
      <c r="BD44" s="433"/>
      <c r="BE44" s="433"/>
      <c r="BF44" s="433"/>
      <c r="BG44" s="433"/>
      <c r="BH44" s="433"/>
      <c r="BI44" s="433"/>
      <c r="BJ44" s="434"/>
      <c r="BK44" s="434"/>
      <c r="BL44" s="434"/>
      <c r="BM44" s="434"/>
      <c r="BN44" s="434"/>
      <c r="BO44" s="434"/>
      <c r="BP44" s="60"/>
      <c r="BQ44" s="285"/>
      <c r="BR44" s="440"/>
      <c r="BS44" s="440"/>
      <c r="BT44" s="440"/>
      <c r="BU44" s="440"/>
      <c r="BV44" s="440"/>
      <c r="BW44" s="440"/>
      <c r="BX44" s="440"/>
      <c r="BY44" s="440"/>
      <c r="BZ44" s="440"/>
      <c r="CA44" s="440"/>
      <c r="CB44" s="440"/>
      <c r="CC44" s="440"/>
      <c r="CD44" s="440"/>
      <c r="CE44" s="440"/>
      <c r="CF44" s="441"/>
      <c r="CG44" s="441"/>
      <c r="CH44" s="441"/>
      <c r="CI44" s="441"/>
      <c r="CJ44" s="441"/>
      <c r="CK44" s="441"/>
      <c r="CL44" s="441"/>
      <c r="CM44" s="441"/>
      <c r="CN44" s="441"/>
      <c r="CO44" s="441"/>
      <c r="CP44" s="441"/>
      <c r="CQ44" s="441"/>
      <c r="CR44" s="441"/>
      <c r="CS44" s="441"/>
      <c r="CT44" s="285"/>
    </row>
    <row r="45" customFormat="false" ht="8.25" hidden="false" customHeight="true" outlineLevel="0" collapsed="false">
      <c r="A45" s="283"/>
      <c r="B45" s="431"/>
      <c r="C45" s="448" t="s">
        <v>210</v>
      </c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9" t="s">
        <v>208</v>
      </c>
      <c r="O45" s="449"/>
      <c r="P45" s="449"/>
      <c r="Q45" s="449"/>
      <c r="R45" s="359" t="str">
        <f aca="false">IF(N45=1,"a","")</f>
        <v/>
      </c>
      <c r="S45" s="359"/>
      <c r="T45" s="359" t="str">
        <f aca="false">IF(N45=2,"a","")</f>
        <v/>
      </c>
      <c r="U45" s="359"/>
      <c r="V45" s="359" t="str">
        <f aca="false">IF(N45=3,"a","")</f>
        <v/>
      </c>
      <c r="W45" s="359"/>
      <c r="X45" s="360" t="str">
        <f aca="false">IF(N45=4,"a","")</f>
        <v/>
      </c>
      <c r="Y45" s="360"/>
      <c r="Z45" s="361" t="str">
        <f aca="false">IF(N45=5,"a","")</f>
        <v/>
      </c>
      <c r="AA45" s="361"/>
      <c r="AB45" s="360" t="str">
        <f aca="false">IF(N45=6,"a","")</f>
        <v/>
      </c>
      <c r="AC45" s="360"/>
      <c r="AD45" s="362" t="str">
        <f aca="false">IF(N45=7,"a","")</f>
        <v/>
      </c>
      <c r="AE45" s="362"/>
      <c r="AF45" s="362" t="str">
        <f aca="false">IF(N45=8,"a","")</f>
        <v/>
      </c>
      <c r="AG45" s="362"/>
      <c r="AH45" s="362" t="str">
        <f aca="false">IF(N45=9,"a","")</f>
        <v/>
      </c>
      <c r="AI45" s="362"/>
      <c r="AJ45" s="283"/>
      <c r="AK45" s="432" t="s">
        <v>240</v>
      </c>
      <c r="AL45" s="432"/>
      <c r="AM45" s="432"/>
      <c r="AN45" s="432"/>
      <c r="AO45" s="432"/>
      <c r="AP45" s="432"/>
      <c r="AQ45" s="432"/>
      <c r="AR45" s="432"/>
      <c r="AS45" s="432"/>
      <c r="AT45" s="433"/>
      <c r="AU45" s="433"/>
      <c r="AV45" s="433"/>
      <c r="AW45" s="433"/>
      <c r="AX45" s="433"/>
      <c r="AY45" s="433"/>
      <c r="AZ45" s="433"/>
      <c r="BA45" s="433"/>
      <c r="BB45" s="433"/>
      <c r="BC45" s="433"/>
      <c r="BD45" s="433"/>
      <c r="BE45" s="433"/>
      <c r="BF45" s="433"/>
      <c r="BG45" s="433"/>
      <c r="BH45" s="433"/>
      <c r="BI45" s="433"/>
      <c r="BJ45" s="434"/>
      <c r="BK45" s="434"/>
      <c r="BL45" s="434"/>
      <c r="BM45" s="434"/>
      <c r="BN45" s="434"/>
      <c r="BO45" s="434"/>
      <c r="BP45" s="60"/>
      <c r="BQ45" s="285"/>
      <c r="BR45" s="451" t="s">
        <v>75</v>
      </c>
      <c r="BS45" s="451"/>
      <c r="BT45" s="451"/>
      <c r="BU45" s="451"/>
      <c r="BV45" s="451"/>
      <c r="BW45" s="451"/>
      <c r="BX45" s="451"/>
      <c r="BY45" s="451"/>
      <c r="BZ45" s="451"/>
      <c r="CA45" s="451"/>
      <c r="CB45" s="451"/>
      <c r="CC45" s="451"/>
      <c r="CD45" s="451"/>
      <c r="CE45" s="451"/>
      <c r="CF45" s="451"/>
      <c r="CG45" s="451"/>
      <c r="CH45" s="451"/>
      <c r="CI45" s="452" t="s">
        <v>241</v>
      </c>
      <c r="CJ45" s="452"/>
      <c r="CK45" s="452"/>
      <c r="CL45" s="452"/>
      <c r="CM45" s="452"/>
      <c r="CN45" s="452"/>
      <c r="CO45" s="452"/>
      <c r="CP45" s="452"/>
      <c r="CQ45" s="452"/>
      <c r="CR45" s="452"/>
      <c r="CS45" s="452"/>
      <c r="CT45" s="285"/>
    </row>
    <row r="46" customFormat="false" ht="8.25" hidden="false" customHeight="true" outlineLevel="0" collapsed="false">
      <c r="A46" s="283"/>
      <c r="B46" s="431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9"/>
      <c r="O46" s="449"/>
      <c r="P46" s="449"/>
      <c r="Q46" s="449"/>
      <c r="R46" s="359"/>
      <c r="S46" s="359"/>
      <c r="T46" s="359"/>
      <c r="U46" s="359"/>
      <c r="V46" s="359"/>
      <c r="W46" s="359"/>
      <c r="X46" s="360"/>
      <c r="Y46" s="360"/>
      <c r="Z46" s="361"/>
      <c r="AA46" s="361"/>
      <c r="AB46" s="360"/>
      <c r="AC46" s="360"/>
      <c r="AD46" s="362"/>
      <c r="AE46" s="362"/>
      <c r="AF46" s="362"/>
      <c r="AG46" s="362"/>
      <c r="AH46" s="362"/>
      <c r="AI46" s="362"/>
      <c r="AJ46" s="283"/>
      <c r="AK46" s="432"/>
      <c r="AL46" s="432"/>
      <c r="AM46" s="432"/>
      <c r="AN46" s="432"/>
      <c r="AO46" s="432"/>
      <c r="AP46" s="432"/>
      <c r="AQ46" s="432"/>
      <c r="AR46" s="432"/>
      <c r="AS46" s="432"/>
      <c r="AT46" s="433"/>
      <c r="AU46" s="433"/>
      <c r="AV46" s="433"/>
      <c r="AW46" s="433"/>
      <c r="AX46" s="433"/>
      <c r="AY46" s="433"/>
      <c r="AZ46" s="433"/>
      <c r="BA46" s="433"/>
      <c r="BB46" s="433"/>
      <c r="BC46" s="433"/>
      <c r="BD46" s="433"/>
      <c r="BE46" s="433"/>
      <c r="BF46" s="433"/>
      <c r="BG46" s="433"/>
      <c r="BH46" s="433"/>
      <c r="BI46" s="433"/>
      <c r="BJ46" s="434"/>
      <c r="BK46" s="434"/>
      <c r="BL46" s="434"/>
      <c r="BM46" s="434"/>
      <c r="BN46" s="434"/>
      <c r="BO46" s="434"/>
      <c r="BP46" s="453"/>
      <c r="BQ46" s="285"/>
      <c r="BR46" s="454"/>
      <c r="BS46" s="454"/>
      <c r="BT46" s="454"/>
      <c r="BU46" s="454"/>
      <c r="BV46" s="454"/>
      <c r="BW46" s="454"/>
      <c r="BX46" s="454"/>
      <c r="BY46" s="454"/>
      <c r="BZ46" s="454"/>
      <c r="CA46" s="454"/>
      <c r="CB46" s="454"/>
      <c r="CC46" s="454"/>
      <c r="CD46" s="454"/>
      <c r="CE46" s="454"/>
      <c r="CF46" s="454"/>
      <c r="CG46" s="454"/>
      <c r="CH46" s="454"/>
      <c r="CI46" s="455"/>
      <c r="CJ46" s="455"/>
      <c r="CK46" s="59"/>
      <c r="CL46" s="59"/>
      <c r="CM46" s="59"/>
      <c r="CN46" s="59"/>
      <c r="CO46" s="59"/>
      <c r="CP46" s="59"/>
      <c r="CQ46" s="59"/>
      <c r="CR46" s="59"/>
      <c r="CS46" s="456"/>
      <c r="CT46" s="285"/>
    </row>
    <row r="47" customFormat="false" ht="8.25" hidden="false" customHeight="true" outlineLevel="0" collapsed="false">
      <c r="A47" s="283"/>
      <c r="B47" s="431"/>
      <c r="C47" s="457" t="s">
        <v>242</v>
      </c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8" t="s">
        <v>208</v>
      </c>
      <c r="O47" s="458"/>
      <c r="P47" s="458"/>
      <c r="Q47" s="458"/>
      <c r="R47" s="459" t="str">
        <f aca="false">IF(N47=1,"a","")</f>
        <v/>
      </c>
      <c r="S47" s="459"/>
      <c r="T47" s="459" t="str">
        <f aca="false">IF(N47=2,"a","")</f>
        <v/>
      </c>
      <c r="U47" s="459"/>
      <c r="V47" s="459" t="str">
        <f aca="false">IF(N47=3,"a","")</f>
        <v/>
      </c>
      <c r="W47" s="459"/>
      <c r="X47" s="460" t="str">
        <f aca="false">IF(N47=4,"a","")</f>
        <v/>
      </c>
      <c r="Y47" s="460"/>
      <c r="Z47" s="461" t="str">
        <f aca="false">IF(N47=5,"a","")</f>
        <v/>
      </c>
      <c r="AA47" s="461"/>
      <c r="AB47" s="460" t="str">
        <f aca="false">IF(N47=6,"a","")</f>
        <v/>
      </c>
      <c r="AC47" s="460"/>
      <c r="AD47" s="462" t="str">
        <f aca="false">IF(N47=7,"a","")</f>
        <v/>
      </c>
      <c r="AE47" s="462"/>
      <c r="AF47" s="462" t="str">
        <f aca="false">IF(N47=8,"a","")</f>
        <v/>
      </c>
      <c r="AG47" s="462"/>
      <c r="AH47" s="462" t="str">
        <f aca="false">IF(N47=9,"a","")</f>
        <v/>
      </c>
      <c r="AI47" s="462"/>
      <c r="AJ47" s="311"/>
      <c r="AK47" s="139" t="s">
        <v>243</v>
      </c>
      <c r="AL47" s="139"/>
      <c r="AM47" s="139"/>
      <c r="AN47" s="139"/>
      <c r="AO47" s="139"/>
      <c r="AP47" s="139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139" t="s">
        <v>244</v>
      </c>
      <c r="BB47" s="139"/>
      <c r="BC47" s="139"/>
      <c r="BD47" s="139"/>
      <c r="BE47" s="139"/>
      <c r="BF47" s="139"/>
      <c r="BG47" s="311"/>
      <c r="BH47" s="311"/>
      <c r="BI47" s="311"/>
      <c r="BJ47" s="311"/>
      <c r="BK47" s="311"/>
      <c r="BL47" s="311"/>
      <c r="BM47" s="311"/>
      <c r="BN47" s="311"/>
      <c r="BO47" s="311"/>
      <c r="BP47" s="453"/>
      <c r="BQ47" s="285"/>
      <c r="BR47" s="454"/>
      <c r="BS47" s="454"/>
      <c r="BT47" s="454"/>
      <c r="BU47" s="454"/>
      <c r="BV47" s="454"/>
      <c r="BW47" s="454"/>
      <c r="BX47" s="454"/>
      <c r="BY47" s="454"/>
      <c r="BZ47" s="454"/>
      <c r="CA47" s="454"/>
      <c r="CB47" s="454"/>
      <c r="CC47" s="454"/>
      <c r="CD47" s="454"/>
      <c r="CE47" s="454"/>
      <c r="CF47" s="454"/>
      <c r="CG47" s="454"/>
      <c r="CH47" s="454"/>
      <c r="CI47" s="455"/>
      <c r="CJ47" s="463"/>
      <c r="CK47" s="409" t="s">
        <v>245</v>
      </c>
      <c r="CL47" s="285"/>
      <c r="CM47" s="409"/>
      <c r="CN47" s="409"/>
      <c r="CO47" s="409"/>
      <c r="CP47" s="311"/>
      <c r="CQ47" s="464"/>
      <c r="CR47" s="464"/>
      <c r="CS47" s="456"/>
      <c r="CT47" s="285"/>
    </row>
    <row r="48" customFormat="false" ht="8.25" hidden="false" customHeight="true" outlineLevel="0" collapsed="false">
      <c r="A48" s="283"/>
      <c r="B48" s="431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8"/>
      <c r="O48" s="458"/>
      <c r="P48" s="458"/>
      <c r="Q48" s="458"/>
      <c r="R48" s="459"/>
      <c r="S48" s="459"/>
      <c r="T48" s="459"/>
      <c r="U48" s="459"/>
      <c r="V48" s="459"/>
      <c r="W48" s="459"/>
      <c r="X48" s="460"/>
      <c r="Y48" s="460"/>
      <c r="Z48" s="461"/>
      <c r="AA48" s="461"/>
      <c r="AB48" s="460"/>
      <c r="AC48" s="460"/>
      <c r="AD48" s="462"/>
      <c r="AE48" s="462"/>
      <c r="AF48" s="462"/>
      <c r="AG48" s="462"/>
      <c r="AH48" s="462"/>
      <c r="AI48" s="462"/>
      <c r="AJ48" s="59"/>
      <c r="AK48" s="465" t="s">
        <v>246</v>
      </c>
      <c r="AL48" s="465"/>
      <c r="AM48" s="465"/>
      <c r="AN48" s="465"/>
      <c r="AO48" s="465"/>
      <c r="AP48" s="465"/>
      <c r="AQ48" s="465"/>
      <c r="AR48" s="465"/>
      <c r="AS48" s="465"/>
      <c r="AT48" s="465"/>
      <c r="AU48" s="465"/>
      <c r="AV48" s="465"/>
      <c r="AW48" s="465"/>
      <c r="AX48" s="465"/>
      <c r="AY48" s="465"/>
      <c r="AZ48" s="311"/>
      <c r="BA48" s="465"/>
      <c r="BB48" s="465"/>
      <c r="BC48" s="465"/>
      <c r="BD48" s="465"/>
      <c r="BE48" s="465"/>
      <c r="BF48" s="465"/>
      <c r="BG48" s="465"/>
      <c r="BH48" s="465"/>
      <c r="BI48" s="465"/>
      <c r="BJ48" s="465"/>
      <c r="BK48" s="465"/>
      <c r="BL48" s="465"/>
      <c r="BM48" s="465"/>
      <c r="BN48" s="465"/>
      <c r="BO48" s="465"/>
      <c r="BP48" s="466"/>
      <c r="BQ48" s="285"/>
      <c r="BR48" s="454"/>
      <c r="BS48" s="454"/>
      <c r="BT48" s="454"/>
      <c r="BU48" s="454"/>
      <c r="BV48" s="454"/>
      <c r="BW48" s="454"/>
      <c r="BX48" s="454"/>
      <c r="BY48" s="454"/>
      <c r="BZ48" s="454"/>
      <c r="CA48" s="454"/>
      <c r="CB48" s="454"/>
      <c r="CC48" s="454"/>
      <c r="CD48" s="454"/>
      <c r="CE48" s="454"/>
      <c r="CF48" s="454"/>
      <c r="CG48" s="454"/>
      <c r="CH48" s="454"/>
      <c r="CI48" s="455"/>
      <c r="CJ48" s="467"/>
      <c r="CK48" s="409" t="s">
        <v>247</v>
      </c>
      <c r="CL48" s="285"/>
      <c r="CM48" s="409"/>
      <c r="CN48" s="409"/>
      <c r="CO48" s="409"/>
      <c r="CP48" s="311"/>
      <c r="CQ48" s="464"/>
      <c r="CR48" s="464"/>
      <c r="CS48" s="456"/>
      <c r="CT48" s="285"/>
    </row>
    <row r="49" customFormat="false" ht="8.25" hidden="false" customHeight="true" outlineLevel="0" collapsed="false">
      <c r="A49" s="283"/>
      <c r="B49" s="468"/>
      <c r="C49" s="428" t="s">
        <v>67</v>
      </c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465"/>
      <c r="AL49" s="465"/>
      <c r="AM49" s="465"/>
      <c r="AN49" s="465"/>
      <c r="AO49" s="465"/>
      <c r="AP49" s="465"/>
      <c r="AQ49" s="465"/>
      <c r="AR49" s="465"/>
      <c r="AS49" s="465"/>
      <c r="AT49" s="465"/>
      <c r="AU49" s="465"/>
      <c r="AV49" s="465"/>
      <c r="AW49" s="465"/>
      <c r="AX49" s="465"/>
      <c r="AY49" s="465"/>
      <c r="AZ49" s="311"/>
      <c r="BA49" s="465"/>
      <c r="BB49" s="465"/>
      <c r="BC49" s="465"/>
      <c r="BD49" s="465"/>
      <c r="BE49" s="465"/>
      <c r="BF49" s="465"/>
      <c r="BG49" s="465"/>
      <c r="BH49" s="465"/>
      <c r="BI49" s="465"/>
      <c r="BJ49" s="465"/>
      <c r="BK49" s="465"/>
      <c r="BL49" s="465"/>
      <c r="BM49" s="465"/>
      <c r="BN49" s="465"/>
      <c r="BO49" s="465"/>
      <c r="BP49" s="469"/>
      <c r="BQ49" s="285"/>
      <c r="BR49" s="454"/>
      <c r="BS49" s="454"/>
      <c r="BT49" s="454"/>
      <c r="BU49" s="454"/>
      <c r="BV49" s="454"/>
      <c r="BW49" s="454"/>
      <c r="BX49" s="454"/>
      <c r="BY49" s="454"/>
      <c r="BZ49" s="454"/>
      <c r="CA49" s="454"/>
      <c r="CB49" s="454"/>
      <c r="CC49" s="454"/>
      <c r="CD49" s="454"/>
      <c r="CE49" s="454"/>
      <c r="CF49" s="454"/>
      <c r="CG49" s="454"/>
      <c r="CH49" s="454"/>
      <c r="CI49" s="455"/>
      <c r="CJ49" s="467"/>
      <c r="CK49" s="409" t="s">
        <v>248</v>
      </c>
      <c r="CL49" s="285"/>
      <c r="CM49" s="409"/>
      <c r="CN49" s="409"/>
      <c r="CO49" s="409"/>
      <c r="CP49" s="311"/>
      <c r="CQ49" s="464"/>
      <c r="CR49" s="464"/>
      <c r="CS49" s="456"/>
      <c r="CT49" s="285"/>
    </row>
    <row r="50" customFormat="false" ht="8.25" hidden="false" customHeight="true" outlineLevel="0" collapsed="false">
      <c r="A50" s="285"/>
      <c r="B50" s="468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0"/>
      <c r="AC50" s="470"/>
      <c r="AD50" s="470"/>
      <c r="AE50" s="470"/>
      <c r="AF50" s="470"/>
      <c r="AG50" s="470"/>
      <c r="AH50" s="470"/>
      <c r="AI50" s="470"/>
      <c r="AJ50" s="311"/>
      <c r="AK50" s="465"/>
      <c r="AL50" s="465"/>
      <c r="AM50" s="465"/>
      <c r="AN50" s="465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311"/>
      <c r="BA50" s="465"/>
      <c r="BB50" s="465"/>
      <c r="BC50" s="465"/>
      <c r="BD50" s="465"/>
      <c r="BE50" s="465"/>
      <c r="BF50" s="465"/>
      <c r="BG50" s="465"/>
      <c r="BH50" s="465"/>
      <c r="BI50" s="465"/>
      <c r="BJ50" s="465"/>
      <c r="BK50" s="465"/>
      <c r="BL50" s="465"/>
      <c r="BM50" s="465"/>
      <c r="BN50" s="465"/>
      <c r="BO50" s="465"/>
      <c r="BP50" s="469"/>
      <c r="BQ50" s="285"/>
      <c r="BR50" s="454"/>
      <c r="BS50" s="454"/>
      <c r="BT50" s="454"/>
      <c r="BU50" s="454"/>
      <c r="BV50" s="454"/>
      <c r="BW50" s="454"/>
      <c r="BX50" s="454"/>
      <c r="BY50" s="454"/>
      <c r="BZ50" s="454"/>
      <c r="CA50" s="454"/>
      <c r="CB50" s="454"/>
      <c r="CC50" s="454"/>
      <c r="CD50" s="454"/>
      <c r="CE50" s="454"/>
      <c r="CF50" s="454"/>
      <c r="CG50" s="454"/>
      <c r="CH50" s="454"/>
      <c r="CI50" s="455"/>
      <c r="CJ50" s="467"/>
      <c r="CK50" s="409" t="s">
        <v>249</v>
      </c>
      <c r="CL50" s="285"/>
      <c r="CM50" s="409"/>
      <c r="CN50" s="409"/>
      <c r="CO50" s="409"/>
      <c r="CP50" s="471"/>
      <c r="CQ50" s="464"/>
      <c r="CR50" s="464"/>
      <c r="CS50" s="456"/>
      <c r="CT50" s="285"/>
    </row>
    <row r="51" customFormat="false" ht="8.25" hidden="false" customHeight="true" outlineLevel="0" collapsed="false">
      <c r="A51" s="285"/>
      <c r="B51" s="468"/>
      <c r="C51" s="470"/>
      <c r="D51" s="470"/>
      <c r="E51" s="470"/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470"/>
      <c r="Z51" s="470"/>
      <c r="AA51" s="470"/>
      <c r="AB51" s="470"/>
      <c r="AC51" s="470"/>
      <c r="AD51" s="470"/>
      <c r="AE51" s="470"/>
      <c r="AF51" s="470"/>
      <c r="AG51" s="470"/>
      <c r="AH51" s="470"/>
      <c r="AI51" s="470"/>
      <c r="AJ51" s="311"/>
      <c r="AK51" s="465"/>
      <c r="AL51" s="465"/>
      <c r="AM51" s="465"/>
      <c r="AN51" s="465"/>
      <c r="AO51" s="465"/>
      <c r="AP51" s="465"/>
      <c r="AQ51" s="465"/>
      <c r="AR51" s="465"/>
      <c r="AS51" s="465"/>
      <c r="AT51" s="465"/>
      <c r="AU51" s="465"/>
      <c r="AV51" s="465"/>
      <c r="AW51" s="465"/>
      <c r="AX51" s="465"/>
      <c r="AY51" s="465"/>
      <c r="AZ51" s="311"/>
      <c r="BA51" s="465"/>
      <c r="BB51" s="465"/>
      <c r="BC51" s="465"/>
      <c r="BD51" s="465"/>
      <c r="BE51" s="465"/>
      <c r="BF51" s="465"/>
      <c r="BG51" s="465"/>
      <c r="BH51" s="465"/>
      <c r="BI51" s="465"/>
      <c r="BJ51" s="465"/>
      <c r="BK51" s="465"/>
      <c r="BL51" s="465"/>
      <c r="BM51" s="465"/>
      <c r="BN51" s="465"/>
      <c r="BO51" s="465"/>
      <c r="BP51" s="469"/>
      <c r="BQ51" s="285"/>
      <c r="BR51" s="454"/>
      <c r="BS51" s="454"/>
      <c r="BT51" s="454"/>
      <c r="BU51" s="454"/>
      <c r="BV51" s="454"/>
      <c r="BW51" s="454"/>
      <c r="BX51" s="454"/>
      <c r="BY51" s="454"/>
      <c r="BZ51" s="454"/>
      <c r="CA51" s="454"/>
      <c r="CB51" s="454"/>
      <c r="CC51" s="454"/>
      <c r="CD51" s="454"/>
      <c r="CE51" s="454"/>
      <c r="CF51" s="454"/>
      <c r="CG51" s="454"/>
      <c r="CH51" s="454"/>
      <c r="CI51" s="455"/>
      <c r="CJ51" s="467"/>
      <c r="CK51" s="409" t="s">
        <v>250</v>
      </c>
      <c r="CL51" s="285"/>
      <c r="CM51" s="409"/>
      <c r="CN51" s="409"/>
      <c r="CO51" s="409"/>
      <c r="CP51" s="472"/>
      <c r="CQ51" s="464"/>
      <c r="CR51" s="464"/>
      <c r="CS51" s="456"/>
      <c r="CT51" s="285"/>
    </row>
    <row r="52" customFormat="false" ht="8.25" hidden="false" customHeight="true" outlineLevel="0" collapsed="false">
      <c r="A52" s="285"/>
      <c r="B52" s="468"/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  <c r="AB52" s="470"/>
      <c r="AC52" s="470"/>
      <c r="AD52" s="470"/>
      <c r="AE52" s="470"/>
      <c r="AF52" s="470"/>
      <c r="AG52" s="470"/>
      <c r="AH52" s="470"/>
      <c r="AI52" s="470"/>
      <c r="AJ52" s="311"/>
      <c r="AK52" s="465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5"/>
      <c r="AX52" s="465"/>
      <c r="AY52" s="465"/>
      <c r="AZ52" s="311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5"/>
      <c r="BM52" s="465"/>
      <c r="BN52" s="465"/>
      <c r="BO52" s="465"/>
      <c r="BP52" s="469"/>
      <c r="BQ52" s="285"/>
      <c r="BR52" s="454"/>
      <c r="BS52" s="454"/>
      <c r="BT52" s="454"/>
      <c r="BU52" s="454"/>
      <c r="BV52" s="454"/>
      <c r="BW52" s="454"/>
      <c r="BX52" s="454"/>
      <c r="BY52" s="454"/>
      <c r="BZ52" s="454"/>
      <c r="CA52" s="454"/>
      <c r="CB52" s="454"/>
      <c r="CC52" s="454"/>
      <c r="CD52" s="454"/>
      <c r="CE52" s="454"/>
      <c r="CF52" s="454"/>
      <c r="CG52" s="454"/>
      <c r="CH52" s="454"/>
      <c r="CI52" s="455"/>
      <c r="CJ52" s="467"/>
      <c r="CK52" s="473" t="s">
        <v>251</v>
      </c>
      <c r="CL52" s="473"/>
      <c r="CM52" s="473"/>
      <c r="CN52" s="473"/>
      <c r="CO52" s="473"/>
      <c r="CP52" s="473"/>
      <c r="CQ52" s="464"/>
      <c r="CR52" s="464"/>
      <c r="CS52" s="474"/>
      <c r="CT52" s="285"/>
    </row>
    <row r="53" customFormat="false" ht="8.25" hidden="false" customHeight="true" outlineLevel="0" collapsed="false">
      <c r="A53" s="285"/>
      <c r="B53" s="475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76"/>
      <c r="AO53" s="476"/>
      <c r="AP53" s="476"/>
      <c r="AQ53" s="476"/>
      <c r="AR53" s="476"/>
      <c r="AS53" s="476"/>
      <c r="AT53" s="476"/>
      <c r="AU53" s="476"/>
      <c r="AV53" s="476"/>
      <c r="AW53" s="476"/>
      <c r="AX53" s="476"/>
      <c r="AY53" s="476"/>
      <c r="AZ53" s="476"/>
      <c r="BA53" s="476"/>
      <c r="BB53" s="476"/>
      <c r="BC53" s="476"/>
      <c r="BD53" s="476"/>
      <c r="BE53" s="476"/>
      <c r="BF53" s="476"/>
      <c r="BG53" s="476"/>
      <c r="BH53" s="476"/>
      <c r="BI53" s="476"/>
      <c r="BJ53" s="476"/>
      <c r="BK53" s="476"/>
      <c r="BL53" s="80"/>
      <c r="BM53" s="80"/>
      <c r="BN53" s="80"/>
      <c r="BO53" s="80"/>
      <c r="BP53" s="477"/>
      <c r="BQ53" s="285"/>
      <c r="BR53" s="454"/>
      <c r="BS53" s="454"/>
      <c r="BT53" s="454"/>
      <c r="BU53" s="454"/>
      <c r="BV53" s="454"/>
      <c r="BW53" s="454"/>
      <c r="BX53" s="454"/>
      <c r="BY53" s="454"/>
      <c r="BZ53" s="454"/>
      <c r="CA53" s="454"/>
      <c r="CB53" s="454"/>
      <c r="CC53" s="454"/>
      <c r="CD53" s="454"/>
      <c r="CE53" s="454"/>
      <c r="CF53" s="454"/>
      <c r="CG53" s="454"/>
      <c r="CH53" s="454"/>
      <c r="CI53" s="478"/>
      <c r="CJ53" s="478"/>
      <c r="CK53" s="479"/>
      <c r="CL53" s="479"/>
      <c r="CM53" s="479"/>
      <c r="CN53" s="479"/>
      <c r="CO53" s="479"/>
      <c r="CP53" s="479"/>
      <c r="CQ53" s="479"/>
      <c r="CR53" s="479"/>
      <c r="CS53" s="480"/>
      <c r="CT53" s="285"/>
    </row>
    <row r="54" customFormat="false" ht="8.25" hidden="false" customHeight="true" outlineLevel="0" collapsed="false">
      <c r="A54" s="283"/>
      <c r="B54" s="283"/>
      <c r="C54" s="407" t="s">
        <v>252</v>
      </c>
      <c r="D54" s="407"/>
      <c r="E54" s="407"/>
      <c r="F54" s="40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5"/>
      <c r="BP54" s="285"/>
      <c r="BQ54" s="285"/>
      <c r="BR54" s="285"/>
      <c r="BS54" s="285"/>
      <c r="BT54" s="285"/>
      <c r="BU54" s="285"/>
      <c r="BV54" s="285"/>
      <c r="BW54" s="285"/>
      <c r="BX54" s="285"/>
      <c r="BY54" s="285"/>
      <c r="BZ54" s="285"/>
      <c r="CA54" s="285"/>
      <c r="CB54" s="285"/>
      <c r="CC54" s="285"/>
      <c r="CD54" s="285"/>
      <c r="CE54" s="285"/>
      <c r="CF54" s="285"/>
      <c r="CG54" s="285"/>
      <c r="CH54" s="285"/>
      <c r="CI54" s="285"/>
      <c r="CJ54" s="285"/>
      <c r="CK54" s="285"/>
      <c r="CL54" s="285"/>
      <c r="CM54" s="285"/>
      <c r="CN54" s="285"/>
      <c r="CO54" s="285"/>
      <c r="CP54" s="285"/>
      <c r="CQ54" s="285"/>
      <c r="CR54" s="285"/>
      <c r="CS54" s="285"/>
      <c r="CT54" s="285"/>
    </row>
    <row r="55" customFormat="false" ht="8.25" hidden="false" customHeight="true" outlineLevel="0" collapsed="false">
      <c r="A55" s="286" t="n">
        <v>3</v>
      </c>
      <c r="B55" s="286"/>
      <c r="C55" s="407"/>
      <c r="D55" s="407"/>
      <c r="E55" s="407"/>
      <c r="F55" s="407"/>
      <c r="G55" s="407"/>
      <c r="H55" s="407"/>
      <c r="I55" s="407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287"/>
      <c r="AB55" s="287"/>
      <c r="AC55" s="287"/>
      <c r="AD55" s="287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T55" s="285"/>
      <c r="AU55" s="285"/>
      <c r="AV55" s="285"/>
      <c r="AW55" s="285"/>
      <c r="AX55" s="481" t="s">
        <v>187</v>
      </c>
      <c r="AY55" s="481"/>
      <c r="AZ55" s="481"/>
      <c r="BA55" s="481"/>
      <c r="BB55" s="481"/>
      <c r="BC55" s="481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36"/>
      <c r="BQ55" s="117"/>
      <c r="BR55" s="481" t="s">
        <v>189</v>
      </c>
      <c r="BS55" s="481"/>
      <c r="BT55" s="481"/>
      <c r="BU55" s="482"/>
      <c r="BV55" s="482"/>
      <c r="BW55" s="482"/>
      <c r="BX55" s="482"/>
      <c r="BY55" s="482"/>
      <c r="BZ55" s="482"/>
      <c r="CA55" s="36"/>
      <c r="CB55" s="483" t="s">
        <v>190</v>
      </c>
      <c r="CC55" s="483"/>
      <c r="CD55" s="483"/>
      <c r="CE55" s="483"/>
      <c r="CF55" s="483"/>
      <c r="CG55" s="483"/>
      <c r="CH55" s="483"/>
      <c r="CI55" s="483"/>
      <c r="CJ55" s="117"/>
      <c r="CK55" s="108" t="s">
        <v>191</v>
      </c>
      <c r="CL55" s="108"/>
      <c r="CM55" s="108"/>
      <c r="CN55" s="108"/>
      <c r="CO55" s="108"/>
      <c r="CP55" s="108"/>
      <c r="CQ55" s="108"/>
      <c r="CR55" s="108"/>
      <c r="CS55" s="108"/>
      <c r="CT55" s="285"/>
    </row>
    <row r="56" customFormat="false" ht="8.25" hidden="false" customHeight="true" outlineLevel="0" collapsed="false">
      <c r="A56" s="283"/>
      <c r="B56" s="283"/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N56" s="283"/>
      <c r="BO56" s="285"/>
      <c r="BP56" s="285"/>
      <c r="BQ56" s="285"/>
      <c r="BR56" s="285"/>
      <c r="BS56" s="285"/>
      <c r="BT56" s="285"/>
      <c r="BU56" s="285"/>
      <c r="BV56" s="285"/>
      <c r="BW56" s="285"/>
      <c r="BX56" s="285"/>
      <c r="BY56" s="285"/>
      <c r="BZ56" s="285"/>
      <c r="CA56" s="285"/>
      <c r="CB56" s="285"/>
      <c r="CC56" s="285"/>
      <c r="CD56" s="285"/>
      <c r="CE56" s="285"/>
      <c r="CF56" s="285"/>
      <c r="CG56" s="285"/>
      <c r="CH56" s="285"/>
      <c r="CI56" s="285"/>
      <c r="CJ56" s="285"/>
      <c r="CK56" s="285"/>
      <c r="CL56" s="285"/>
      <c r="CM56" s="285"/>
      <c r="CN56" s="285"/>
      <c r="CO56" s="285"/>
      <c r="CP56" s="285"/>
      <c r="CQ56" s="285"/>
      <c r="CR56" s="285"/>
      <c r="CS56" s="285"/>
      <c r="CT56" s="285"/>
    </row>
    <row r="57" customFormat="false" ht="8.25" hidden="false" customHeight="true" outlineLevel="0" collapsed="false">
      <c r="A57" s="283"/>
      <c r="B57" s="484" t="s">
        <v>39</v>
      </c>
      <c r="C57" s="484"/>
      <c r="D57" s="485" t="s">
        <v>226</v>
      </c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6"/>
      <c r="S57" s="486"/>
      <c r="T57" s="486"/>
      <c r="U57" s="486"/>
      <c r="V57" s="486"/>
      <c r="W57" s="486"/>
      <c r="X57" s="486"/>
      <c r="Y57" s="486"/>
      <c r="Z57" s="486"/>
      <c r="AA57" s="486"/>
      <c r="AB57" s="486"/>
      <c r="AC57" s="487"/>
      <c r="AD57" s="488"/>
      <c r="AE57" s="488"/>
      <c r="AF57" s="488"/>
      <c r="AG57" s="488"/>
      <c r="AH57" s="488"/>
      <c r="AI57" s="488"/>
      <c r="AJ57" s="488"/>
      <c r="AK57" s="489"/>
      <c r="AL57" s="489"/>
      <c r="AM57" s="489"/>
      <c r="AN57" s="489"/>
      <c r="AO57" s="489"/>
      <c r="AP57" s="489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489"/>
      <c r="BH57" s="489"/>
      <c r="BI57" s="489"/>
      <c r="BJ57" s="489"/>
      <c r="BK57" s="489"/>
      <c r="BL57" s="490"/>
      <c r="BM57" s="490"/>
      <c r="BN57" s="490"/>
      <c r="BO57" s="490"/>
      <c r="BP57" s="491"/>
      <c r="BR57" s="492" t="s">
        <v>41</v>
      </c>
      <c r="BS57" s="492"/>
      <c r="BT57" s="493" t="s">
        <v>227</v>
      </c>
      <c r="BU57" s="493"/>
      <c r="BV57" s="493"/>
      <c r="BW57" s="493"/>
      <c r="BX57" s="493"/>
      <c r="BY57" s="493"/>
      <c r="BZ57" s="493"/>
      <c r="CA57" s="494" t="s">
        <v>191</v>
      </c>
      <c r="CB57" s="494"/>
      <c r="CC57" s="494"/>
      <c r="CD57" s="494"/>
      <c r="CE57" s="494"/>
      <c r="CF57" s="494"/>
      <c r="CG57" s="494"/>
      <c r="CH57" s="494"/>
      <c r="CI57" s="494"/>
      <c r="CJ57" s="494"/>
      <c r="CK57" s="494"/>
      <c r="CL57" s="494"/>
      <c r="CM57" s="494"/>
      <c r="CN57" s="494"/>
      <c r="CO57" s="494"/>
      <c r="CP57" s="494"/>
      <c r="CQ57" s="494"/>
      <c r="CR57" s="494"/>
      <c r="CS57" s="494"/>
      <c r="CT57" s="285"/>
    </row>
    <row r="58" customFormat="false" ht="8.25" hidden="false" customHeight="true" outlineLevel="0" collapsed="false">
      <c r="A58" s="283"/>
      <c r="B58" s="484"/>
      <c r="C58" s="484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27"/>
      <c r="AD58" s="283"/>
      <c r="AE58" s="283"/>
      <c r="AF58" s="283"/>
      <c r="AG58" s="283"/>
      <c r="AH58" s="283"/>
      <c r="AI58" s="283"/>
      <c r="AJ58" s="283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85"/>
      <c r="BL58" s="285"/>
      <c r="BM58" s="285"/>
      <c r="BN58" s="285"/>
      <c r="BO58" s="285"/>
      <c r="BP58" s="495"/>
      <c r="BQ58" s="285"/>
      <c r="BR58" s="492"/>
      <c r="BS58" s="492"/>
      <c r="BT58" s="493"/>
      <c r="BU58" s="493"/>
      <c r="BV58" s="493"/>
      <c r="BW58" s="493"/>
      <c r="BX58" s="493"/>
      <c r="BY58" s="493"/>
      <c r="BZ58" s="493"/>
      <c r="CA58" s="494"/>
      <c r="CB58" s="494"/>
      <c r="CC58" s="494"/>
      <c r="CD58" s="494"/>
      <c r="CE58" s="494"/>
      <c r="CF58" s="494"/>
      <c r="CG58" s="494"/>
      <c r="CH58" s="494"/>
      <c r="CI58" s="494"/>
      <c r="CJ58" s="494"/>
      <c r="CK58" s="494"/>
      <c r="CL58" s="494"/>
      <c r="CM58" s="494"/>
      <c r="CN58" s="494"/>
      <c r="CO58" s="494"/>
      <c r="CP58" s="494"/>
      <c r="CQ58" s="494"/>
      <c r="CR58" s="494"/>
      <c r="CS58" s="494"/>
      <c r="CT58" s="285"/>
    </row>
    <row r="59" customFormat="false" ht="8.25" hidden="false" customHeight="true" outlineLevel="0" collapsed="false">
      <c r="A59" s="283"/>
      <c r="B59" s="496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313"/>
      <c r="O59" s="313"/>
      <c r="P59" s="313"/>
      <c r="Q59" s="313"/>
      <c r="R59" s="314" t="s">
        <v>197</v>
      </c>
      <c r="S59" s="314"/>
      <c r="T59" s="314"/>
      <c r="U59" s="314"/>
      <c r="V59" s="314"/>
      <c r="W59" s="314"/>
      <c r="X59" s="315" t="s">
        <v>198</v>
      </c>
      <c r="Y59" s="315"/>
      <c r="Z59" s="315"/>
      <c r="AA59" s="315"/>
      <c r="AB59" s="315"/>
      <c r="AC59" s="315"/>
      <c r="AD59" s="316" t="s">
        <v>199</v>
      </c>
      <c r="AE59" s="316"/>
      <c r="AF59" s="316"/>
      <c r="AG59" s="316"/>
      <c r="AH59" s="316"/>
      <c r="AI59" s="316"/>
      <c r="AJ59" s="283"/>
      <c r="AK59" s="103" t="s">
        <v>228</v>
      </c>
      <c r="AL59" s="429"/>
      <c r="AM59" s="429"/>
      <c r="AN59" s="429"/>
      <c r="AO59" s="429"/>
      <c r="AP59" s="429"/>
      <c r="AQ59" s="429"/>
      <c r="AR59" s="429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  <c r="BM59" s="311"/>
      <c r="BN59" s="311"/>
      <c r="BO59" s="311"/>
      <c r="BP59" s="497"/>
      <c r="BQ59" s="285"/>
      <c r="BR59" s="498" t="s">
        <v>253</v>
      </c>
      <c r="BS59" s="498"/>
      <c r="BT59" s="498"/>
      <c r="BU59" s="498"/>
      <c r="BV59" s="499"/>
      <c r="BW59" s="499"/>
      <c r="BX59" s="499"/>
      <c r="BY59" s="499"/>
      <c r="BZ59" s="499"/>
      <c r="CA59" s="499"/>
      <c r="CB59" s="499"/>
      <c r="CC59" s="499"/>
      <c r="CD59" s="499"/>
      <c r="CE59" s="499"/>
      <c r="CF59" s="499"/>
      <c r="CG59" s="499"/>
      <c r="CH59" s="499"/>
      <c r="CI59" s="499"/>
      <c r="CJ59" s="499"/>
      <c r="CK59" s="499"/>
      <c r="CL59" s="499"/>
      <c r="CM59" s="499"/>
      <c r="CN59" s="499"/>
      <c r="CO59" s="499"/>
      <c r="CP59" s="499"/>
      <c r="CQ59" s="499"/>
      <c r="CR59" s="499"/>
      <c r="CS59" s="499"/>
      <c r="CT59" s="285"/>
    </row>
    <row r="60" customFormat="false" ht="8.25" hidden="false" customHeight="true" outlineLevel="0" collapsed="false">
      <c r="A60" s="283"/>
      <c r="B60" s="496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N60" s="501"/>
      <c r="O60" s="501"/>
      <c r="P60" s="501"/>
      <c r="Q60" s="501"/>
      <c r="R60" s="314"/>
      <c r="S60" s="314"/>
      <c r="T60" s="314"/>
      <c r="U60" s="314"/>
      <c r="V60" s="314"/>
      <c r="W60" s="314"/>
      <c r="X60" s="315"/>
      <c r="Y60" s="315"/>
      <c r="Z60" s="315"/>
      <c r="AA60" s="315"/>
      <c r="AB60" s="315"/>
      <c r="AC60" s="315"/>
      <c r="AD60" s="316"/>
      <c r="AE60" s="316"/>
      <c r="AF60" s="316"/>
      <c r="AG60" s="316"/>
      <c r="AH60" s="316"/>
      <c r="AI60" s="316"/>
      <c r="AJ60" s="283"/>
      <c r="AK60" s="502"/>
      <c r="AL60" s="502"/>
      <c r="AM60" s="502"/>
      <c r="AN60" s="502"/>
      <c r="AO60" s="502"/>
      <c r="AP60" s="502"/>
      <c r="AQ60" s="502"/>
      <c r="AR60" s="502"/>
      <c r="AS60" s="502"/>
      <c r="AT60" s="502"/>
      <c r="AU60" s="502"/>
      <c r="AV60" s="502"/>
      <c r="AW60" s="502"/>
      <c r="AX60" s="502"/>
      <c r="AY60" s="502"/>
      <c r="AZ60" s="502"/>
      <c r="BA60" s="502"/>
      <c r="BB60" s="502"/>
      <c r="BC60" s="502"/>
      <c r="BD60" s="502"/>
      <c r="BE60" s="502"/>
      <c r="BF60" s="502"/>
      <c r="BG60" s="502"/>
      <c r="BH60" s="502"/>
      <c r="BI60" s="502"/>
      <c r="BJ60" s="502"/>
      <c r="BK60" s="502"/>
      <c r="BL60" s="503"/>
      <c r="BM60" s="503"/>
      <c r="BN60" s="503"/>
      <c r="BO60" s="503"/>
      <c r="BP60" s="497"/>
      <c r="BQ60" s="285"/>
      <c r="BR60" s="498"/>
      <c r="BS60" s="498"/>
      <c r="BT60" s="498"/>
      <c r="BU60" s="498"/>
      <c r="BV60" s="499"/>
      <c r="BW60" s="499"/>
      <c r="BX60" s="499"/>
      <c r="BY60" s="499"/>
      <c r="BZ60" s="499"/>
      <c r="CA60" s="499"/>
      <c r="CB60" s="499"/>
      <c r="CC60" s="499"/>
      <c r="CD60" s="499"/>
      <c r="CE60" s="499"/>
      <c r="CF60" s="499"/>
      <c r="CG60" s="499"/>
      <c r="CH60" s="499"/>
      <c r="CI60" s="499"/>
      <c r="CJ60" s="499"/>
      <c r="CK60" s="499"/>
      <c r="CL60" s="499"/>
      <c r="CM60" s="499"/>
      <c r="CN60" s="499"/>
      <c r="CO60" s="499"/>
      <c r="CP60" s="499"/>
      <c r="CQ60" s="499"/>
      <c r="CR60" s="499"/>
      <c r="CS60" s="499"/>
      <c r="CT60" s="285"/>
    </row>
    <row r="61" customFormat="false" ht="8.25" hidden="false" customHeight="true" outlineLevel="0" collapsed="false">
      <c r="A61" s="283"/>
      <c r="B61" s="496"/>
      <c r="C61" s="504" t="s">
        <v>204</v>
      </c>
      <c r="D61" s="504"/>
      <c r="E61" s="504"/>
      <c r="F61" s="504"/>
      <c r="G61" s="504"/>
      <c r="H61" s="504"/>
      <c r="I61" s="504"/>
      <c r="J61" s="504"/>
      <c r="K61" s="504"/>
      <c r="L61" s="504"/>
      <c r="M61" s="504"/>
      <c r="N61" s="505" t="s">
        <v>205</v>
      </c>
      <c r="O61" s="505"/>
      <c r="P61" s="505"/>
      <c r="Q61" s="505"/>
      <c r="R61" s="505" t="n">
        <v>1</v>
      </c>
      <c r="S61" s="505"/>
      <c r="T61" s="505" t="n">
        <v>2</v>
      </c>
      <c r="U61" s="505"/>
      <c r="V61" s="505" t="n">
        <v>3</v>
      </c>
      <c r="W61" s="505"/>
      <c r="X61" s="505" t="n">
        <v>4</v>
      </c>
      <c r="Y61" s="505"/>
      <c r="Z61" s="505" t="n">
        <v>5</v>
      </c>
      <c r="AA61" s="505"/>
      <c r="AB61" s="505" t="n">
        <v>6</v>
      </c>
      <c r="AC61" s="505"/>
      <c r="AD61" s="505" t="n">
        <v>7</v>
      </c>
      <c r="AE61" s="505"/>
      <c r="AF61" s="505" t="n">
        <v>8</v>
      </c>
      <c r="AG61" s="505"/>
      <c r="AH61" s="506" t="n">
        <v>9</v>
      </c>
      <c r="AI61" s="506"/>
      <c r="AJ61" s="283"/>
      <c r="AK61" s="507"/>
      <c r="AL61" s="507"/>
      <c r="AM61" s="507"/>
      <c r="AN61" s="507"/>
      <c r="AO61" s="507"/>
      <c r="AP61" s="507"/>
      <c r="AQ61" s="507"/>
      <c r="AR61" s="507"/>
      <c r="AS61" s="507"/>
      <c r="AT61" s="507"/>
      <c r="AU61" s="507"/>
      <c r="AV61" s="507"/>
      <c r="AW61" s="507"/>
      <c r="AX61" s="507"/>
      <c r="AY61" s="507"/>
      <c r="AZ61" s="507"/>
      <c r="BA61" s="507"/>
      <c r="BB61" s="507"/>
      <c r="BC61" s="507"/>
      <c r="BD61" s="507"/>
      <c r="BE61" s="507"/>
      <c r="BF61" s="507"/>
      <c r="BG61" s="507"/>
      <c r="BH61" s="507"/>
      <c r="BI61" s="507"/>
      <c r="BJ61" s="507"/>
      <c r="BK61" s="507"/>
      <c r="BL61" s="508"/>
      <c r="BM61" s="508"/>
      <c r="BN61" s="508"/>
      <c r="BO61" s="508"/>
      <c r="BP61" s="495"/>
      <c r="BQ61" s="285"/>
      <c r="BR61" s="509" t="s">
        <v>231</v>
      </c>
      <c r="BS61" s="509"/>
      <c r="BT61" s="509"/>
      <c r="BU61" s="509"/>
      <c r="BV61" s="509"/>
      <c r="BW61" s="509"/>
      <c r="BX61" s="509"/>
      <c r="BY61" s="509"/>
      <c r="BZ61" s="509"/>
      <c r="CA61" s="509"/>
      <c r="CB61" s="509"/>
      <c r="CC61" s="509"/>
      <c r="CD61" s="509"/>
      <c r="CE61" s="509"/>
      <c r="CF61" s="510" t="s">
        <v>232</v>
      </c>
      <c r="CG61" s="510"/>
      <c r="CH61" s="510"/>
      <c r="CI61" s="510"/>
      <c r="CJ61" s="510"/>
      <c r="CK61" s="510"/>
      <c r="CL61" s="510"/>
      <c r="CM61" s="510"/>
      <c r="CN61" s="510"/>
      <c r="CO61" s="510"/>
      <c r="CP61" s="510"/>
      <c r="CQ61" s="510"/>
      <c r="CR61" s="510"/>
      <c r="CS61" s="510"/>
      <c r="CT61" s="285"/>
    </row>
    <row r="62" customFormat="false" ht="8.25" hidden="false" customHeight="true" outlineLevel="0" collapsed="false">
      <c r="A62" s="283"/>
      <c r="B62" s="496"/>
      <c r="C62" s="511" t="s">
        <v>235</v>
      </c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2" t="s">
        <v>208</v>
      </c>
      <c r="O62" s="512"/>
      <c r="P62" s="512"/>
      <c r="Q62" s="512"/>
      <c r="R62" s="347" t="str">
        <f aca="false">IF(N62=1,"a","")</f>
        <v/>
      </c>
      <c r="S62" s="347"/>
      <c r="T62" s="347" t="str">
        <f aca="false">IF(N62=2,"a","")</f>
        <v/>
      </c>
      <c r="U62" s="347"/>
      <c r="V62" s="347" t="str">
        <f aca="false">IF(N62=3,"a","")</f>
        <v/>
      </c>
      <c r="W62" s="347"/>
      <c r="X62" s="348" t="str">
        <f aca="false">IF(N62=4,"a","")</f>
        <v/>
      </c>
      <c r="Y62" s="348"/>
      <c r="Z62" s="349" t="str">
        <f aca="false">IF(N62=5,"a","")</f>
        <v/>
      </c>
      <c r="AA62" s="349"/>
      <c r="AB62" s="348" t="str">
        <f aca="false">IF(N62=6,"a","")</f>
        <v/>
      </c>
      <c r="AC62" s="348"/>
      <c r="AD62" s="350" t="str">
        <f aca="false">IF(N62=7,"a","")</f>
        <v/>
      </c>
      <c r="AE62" s="350"/>
      <c r="AF62" s="350" t="str">
        <f aca="false">IF(N62=8,"a","")</f>
        <v/>
      </c>
      <c r="AG62" s="350"/>
      <c r="AH62" s="350" t="str">
        <f aca="false">IF(N62=9,"a","")</f>
        <v/>
      </c>
      <c r="AI62" s="350"/>
      <c r="AJ62" s="283"/>
      <c r="AK62" s="502"/>
      <c r="AL62" s="502"/>
      <c r="AM62" s="502"/>
      <c r="AN62" s="502"/>
      <c r="AO62" s="502"/>
      <c r="AP62" s="502"/>
      <c r="AQ62" s="502"/>
      <c r="AR62" s="502"/>
      <c r="AS62" s="502"/>
      <c r="AT62" s="502"/>
      <c r="AU62" s="502"/>
      <c r="AV62" s="502"/>
      <c r="AW62" s="502"/>
      <c r="AX62" s="502"/>
      <c r="AY62" s="502"/>
      <c r="AZ62" s="502"/>
      <c r="BA62" s="502"/>
      <c r="BB62" s="502"/>
      <c r="BC62" s="502"/>
      <c r="BD62" s="502"/>
      <c r="BE62" s="502"/>
      <c r="BF62" s="502"/>
      <c r="BG62" s="502"/>
      <c r="BH62" s="502"/>
      <c r="BI62" s="502"/>
      <c r="BJ62" s="502"/>
      <c r="BK62" s="502"/>
      <c r="BL62" s="503"/>
      <c r="BM62" s="503"/>
      <c r="BN62" s="503"/>
      <c r="BO62" s="503"/>
      <c r="BP62" s="497"/>
      <c r="BQ62" s="285"/>
      <c r="BR62" s="513"/>
      <c r="BS62" s="513"/>
      <c r="BT62" s="513"/>
      <c r="BU62" s="513"/>
      <c r="BV62" s="513"/>
      <c r="BW62" s="513"/>
      <c r="BX62" s="513"/>
      <c r="BY62" s="513"/>
      <c r="BZ62" s="513"/>
      <c r="CA62" s="513"/>
      <c r="CB62" s="513"/>
      <c r="CC62" s="513"/>
      <c r="CD62" s="513"/>
      <c r="CE62" s="513"/>
      <c r="CF62" s="514"/>
      <c r="CG62" s="514"/>
      <c r="CH62" s="514"/>
      <c r="CI62" s="514"/>
      <c r="CJ62" s="514"/>
      <c r="CK62" s="514"/>
      <c r="CL62" s="514"/>
      <c r="CM62" s="514"/>
      <c r="CN62" s="514"/>
      <c r="CO62" s="514"/>
      <c r="CP62" s="514"/>
      <c r="CQ62" s="514"/>
      <c r="CR62" s="514"/>
      <c r="CS62" s="514"/>
      <c r="CT62" s="285"/>
    </row>
    <row r="63" customFormat="false" ht="8.25" hidden="false" customHeight="true" outlineLevel="0" collapsed="false">
      <c r="A63" s="283"/>
      <c r="B63" s="496"/>
      <c r="C63" s="511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2"/>
      <c r="O63" s="512"/>
      <c r="P63" s="512"/>
      <c r="Q63" s="512"/>
      <c r="R63" s="347"/>
      <c r="S63" s="347"/>
      <c r="T63" s="347"/>
      <c r="U63" s="347"/>
      <c r="V63" s="347"/>
      <c r="W63" s="347"/>
      <c r="X63" s="348"/>
      <c r="Y63" s="348"/>
      <c r="Z63" s="349"/>
      <c r="AA63" s="349"/>
      <c r="AB63" s="348"/>
      <c r="AC63" s="348"/>
      <c r="AD63" s="350"/>
      <c r="AE63" s="350"/>
      <c r="AF63" s="350"/>
      <c r="AG63" s="350"/>
      <c r="AH63" s="350"/>
      <c r="AI63" s="350"/>
      <c r="AJ63" s="283"/>
      <c r="AK63" s="507"/>
      <c r="AL63" s="507"/>
      <c r="AM63" s="507"/>
      <c r="AN63" s="507"/>
      <c r="AO63" s="507"/>
      <c r="AP63" s="507"/>
      <c r="AQ63" s="507"/>
      <c r="AR63" s="507"/>
      <c r="AS63" s="507"/>
      <c r="AT63" s="507"/>
      <c r="AU63" s="507"/>
      <c r="AV63" s="507"/>
      <c r="AW63" s="507"/>
      <c r="AX63" s="507"/>
      <c r="AY63" s="507"/>
      <c r="AZ63" s="507"/>
      <c r="BA63" s="507"/>
      <c r="BB63" s="507"/>
      <c r="BC63" s="507"/>
      <c r="BD63" s="507"/>
      <c r="BE63" s="507"/>
      <c r="BF63" s="507"/>
      <c r="BG63" s="507"/>
      <c r="BH63" s="507"/>
      <c r="BI63" s="507"/>
      <c r="BJ63" s="507"/>
      <c r="BK63" s="507"/>
      <c r="BL63" s="508"/>
      <c r="BM63" s="508"/>
      <c r="BN63" s="508"/>
      <c r="BO63" s="508"/>
      <c r="BP63" s="497"/>
      <c r="BQ63" s="285"/>
      <c r="BR63" s="513"/>
      <c r="BS63" s="513"/>
      <c r="BT63" s="513"/>
      <c r="BU63" s="513"/>
      <c r="BV63" s="513"/>
      <c r="BW63" s="513"/>
      <c r="BX63" s="513"/>
      <c r="BY63" s="513"/>
      <c r="BZ63" s="513"/>
      <c r="CA63" s="513"/>
      <c r="CB63" s="513"/>
      <c r="CC63" s="513"/>
      <c r="CD63" s="513"/>
      <c r="CE63" s="513"/>
      <c r="CF63" s="514"/>
      <c r="CG63" s="514"/>
      <c r="CH63" s="514"/>
      <c r="CI63" s="514"/>
      <c r="CJ63" s="514"/>
      <c r="CK63" s="514"/>
      <c r="CL63" s="514"/>
      <c r="CM63" s="514"/>
      <c r="CN63" s="514"/>
      <c r="CO63" s="514"/>
      <c r="CP63" s="514"/>
      <c r="CQ63" s="514"/>
      <c r="CR63" s="514"/>
      <c r="CS63" s="514"/>
      <c r="CT63" s="285"/>
    </row>
    <row r="64" customFormat="false" ht="8.25" hidden="false" customHeight="true" outlineLevel="0" collapsed="false">
      <c r="A64" s="283"/>
      <c r="B64" s="496"/>
      <c r="C64" s="515" t="s">
        <v>70</v>
      </c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6" t="s">
        <v>208</v>
      </c>
      <c r="O64" s="516"/>
      <c r="P64" s="516"/>
      <c r="Q64" s="516"/>
      <c r="R64" s="359" t="str">
        <f aca="false">IF(N64=1,"a","")</f>
        <v/>
      </c>
      <c r="S64" s="359"/>
      <c r="T64" s="359" t="str">
        <f aca="false">IF(N64=2,"a","")</f>
        <v/>
      </c>
      <c r="U64" s="359"/>
      <c r="V64" s="359" t="str">
        <f aca="false">IF(N64=3,"a","")</f>
        <v/>
      </c>
      <c r="W64" s="359"/>
      <c r="X64" s="360" t="str">
        <f aca="false">IF(N64=4,"a","")</f>
        <v/>
      </c>
      <c r="Y64" s="360"/>
      <c r="Z64" s="361" t="str">
        <f aca="false">IF(N64=5,"a","")</f>
        <v/>
      </c>
      <c r="AA64" s="361"/>
      <c r="AB64" s="360" t="str">
        <f aca="false">IF(N64=6,"a","")</f>
        <v/>
      </c>
      <c r="AC64" s="360"/>
      <c r="AD64" s="362" t="str">
        <f aca="false">IF(N64=7,"a","")</f>
        <v/>
      </c>
      <c r="AE64" s="362"/>
      <c r="AF64" s="362" t="str">
        <f aca="false">IF(N64=8,"a","")</f>
        <v/>
      </c>
      <c r="AG64" s="362"/>
      <c r="AH64" s="362" t="str">
        <f aca="false">IF(N64=9,"a","")</f>
        <v/>
      </c>
      <c r="AI64" s="362"/>
      <c r="AJ64" s="283"/>
      <c r="AK64" s="502"/>
      <c r="AL64" s="502"/>
      <c r="AM64" s="502"/>
      <c r="AN64" s="502"/>
      <c r="AO64" s="502"/>
      <c r="AP64" s="502"/>
      <c r="AQ64" s="502"/>
      <c r="AR64" s="502"/>
      <c r="AS64" s="502"/>
      <c r="AT64" s="502"/>
      <c r="AU64" s="502"/>
      <c r="AV64" s="502"/>
      <c r="AW64" s="502"/>
      <c r="AX64" s="502"/>
      <c r="AY64" s="502"/>
      <c r="AZ64" s="502"/>
      <c r="BA64" s="502"/>
      <c r="BB64" s="502"/>
      <c r="BC64" s="502"/>
      <c r="BD64" s="502"/>
      <c r="BE64" s="502"/>
      <c r="BF64" s="502"/>
      <c r="BG64" s="502"/>
      <c r="BH64" s="502"/>
      <c r="BI64" s="502"/>
      <c r="BJ64" s="502"/>
      <c r="BK64" s="502"/>
      <c r="BL64" s="503"/>
      <c r="BM64" s="503"/>
      <c r="BN64" s="503"/>
      <c r="BO64" s="503"/>
      <c r="BP64" s="497"/>
      <c r="BQ64" s="285"/>
      <c r="BR64" s="513"/>
      <c r="BS64" s="513"/>
      <c r="BT64" s="513"/>
      <c r="BU64" s="513"/>
      <c r="BV64" s="513"/>
      <c r="BW64" s="513"/>
      <c r="BX64" s="513"/>
      <c r="BY64" s="513"/>
      <c r="BZ64" s="513"/>
      <c r="CA64" s="513"/>
      <c r="CB64" s="513"/>
      <c r="CC64" s="513"/>
      <c r="CD64" s="513"/>
      <c r="CE64" s="513"/>
      <c r="CF64" s="514"/>
      <c r="CG64" s="514"/>
      <c r="CH64" s="514"/>
      <c r="CI64" s="514"/>
      <c r="CJ64" s="514"/>
      <c r="CK64" s="514"/>
      <c r="CL64" s="514"/>
      <c r="CM64" s="514"/>
      <c r="CN64" s="514"/>
      <c r="CO64" s="514"/>
      <c r="CP64" s="514"/>
      <c r="CQ64" s="514"/>
      <c r="CR64" s="514"/>
      <c r="CS64" s="514"/>
      <c r="CT64" s="285"/>
    </row>
    <row r="65" customFormat="false" ht="8.25" hidden="false" customHeight="true" outlineLevel="0" collapsed="false">
      <c r="A65" s="283"/>
      <c r="B65" s="496"/>
      <c r="C65" s="515"/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6"/>
      <c r="O65" s="516"/>
      <c r="P65" s="516"/>
      <c r="Q65" s="516"/>
      <c r="R65" s="359"/>
      <c r="S65" s="359"/>
      <c r="T65" s="359"/>
      <c r="U65" s="359"/>
      <c r="V65" s="359"/>
      <c r="W65" s="359"/>
      <c r="X65" s="360"/>
      <c r="Y65" s="360"/>
      <c r="Z65" s="361"/>
      <c r="AA65" s="361"/>
      <c r="AB65" s="360"/>
      <c r="AC65" s="360"/>
      <c r="AD65" s="362"/>
      <c r="AE65" s="362"/>
      <c r="AF65" s="362"/>
      <c r="AG65" s="362"/>
      <c r="AH65" s="362"/>
      <c r="AI65" s="362"/>
      <c r="AJ65" s="283"/>
      <c r="AK65" s="507"/>
      <c r="AL65" s="507"/>
      <c r="AM65" s="507"/>
      <c r="AN65" s="507"/>
      <c r="AO65" s="507"/>
      <c r="AP65" s="507"/>
      <c r="AQ65" s="507"/>
      <c r="AR65" s="507"/>
      <c r="AS65" s="507"/>
      <c r="AT65" s="507"/>
      <c r="AU65" s="507"/>
      <c r="AV65" s="507"/>
      <c r="AW65" s="507"/>
      <c r="AX65" s="507"/>
      <c r="AY65" s="507"/>
      <c r="AZ65" s="507"/>
      <c r="BA65" s="507"/>
      <c r="BB65" s="507"/>
      <c r="BC65" s="507"/>
      <c r="BD65" s="507"/>
      <c r="BE65" s="507"/>
      <c r="BF65" s="507"/>
      <c r="BG65" s="507"/>
      <c r="BH65" s="507"/>
      <c r="BI65" s="507"/>
      <c r="BJ65" s="507"/>
      <c r="BK65" s="507"/>
      <c r="BL65" s="508"/>
      <c r="BM65" s="508"/>
      <c r="BN65" s="508"/>
      <c r="BO65" s="508"/>
      <c r="BP65" s="497"/>
      <c r="BQ65" s="285"/>
      <c r="BR65" s="513"/>
      <c r="BS65" s="513"/>
      <c r="BT65" s="513"/>
      <c r="BU65" s="513"/>
      <c r="BV65" s="513"/>
      <c r="BW65" s="513"/>
      <c r="BX65" s="513"/>
      <c r="BY65" s="513"/>
      <c r="BZ65" s="513"/>
      <c r="CA65" s="513"/>
      <c r="CB65" s="513"/>
      <c r="CC65" s="513"/>
      <c r="CD65" s="513"/>
      <c r="CE65" s="513"/>
      <c r="CF65" s="514"/>
      <c r="CG65" s="514"/>
      <c r="CH65" s="514"/>
      <c r="CI65" s="514"/>
      <c r="CJ65" s="514"/>
      <c r="CK65" s="514"/>
      <c r="CL65" s="514"/>
      <c r="CM65" s="514"/>
      <c r="CN65" s="514"/>
      <c r="CO65" s="514"/>
      <c r="CP65" s="514"/>
      <c r="CQ65" s="514"/>
      <c r="CR65" s="514"/>
      <c r="CS65" s="514"/>
      <c r="CT65" s="285"/>
    </row>
    <row r="66" customFormat="false" ht="8.25" hidden="false" customHeight="true" outlineLevel="0" collapsed="false">
      <c r="A66" s="283"/>
      <c r="B66" s="496"/>
      <c r="C66" s="515" t="s">
        <v>210</v>
      </c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6" t="s">
        <v>208</v>
      </c>
      <c r="O66" s="516"/>
      <c r="P66" s="516"/>
      <c r="Q66" s="516"/>
      <c r="R66" s="359" t="str">
        <f aca="false">IF(N66=1,"a","")</f>
        <v/>
      </c>
      <c r="S66" s="359"/>
      <c r="T66" s="359" t="str">
        <f aca="false">IF(N66=2,"a","")</f>
        <v/>
      </c>
      <c r="U66" s="359"/>
      <c r="V66" s="359" t="str">
        <f aca="false">IF(N66=3,"a","")</f>
        <v/>
      </c>
      <c r="W66" s="359"/>
      <c r="X66" s="360" t="str">
        <f aca="false">IF(N66=4,"a","")</f>
        <v/>
      </c>
      <c r="Y66" s="360"/>
      <c r="Z66" s="361" t="str">
        <f aca="false">IF(N66=5,"a","")</f>
        <v/>
      </c>
      <c r="AA66" s="361"/>
      <c r="AB66" s="360" t="str">
        <f aca="false">IF(N66=6,"a","")</f>
        <v/>
      </c>
      <c r="AC66" s="360"/>
      <c r="AD66" s="362" t="str">
        <f aca="false">IF(N66=7,"a","")</f>
        <v/>
      </c>
      <c r="AE66" s="362"/>
      <c r="AF66" s="362" t="str">
        <f aca="false">IF(N66=8,"a","")</f>
        <v/>
      </c>
      <c r="AG66" s="362"/>
      <c r="AH66" s="362" t="str">
        <f aca="false">IF(N66=9,"a","")</f>
        <v/>
      </c>
      <c r="AI66" s="362"/>
      <c r="AJ66" s="283"/>
      <c r="AK66" s="502"/>
      <c r="AL66" s="502"/>
      <c r="AM66" s="502"/>
      <c r="AN66" s="502"/>
      <c r="AO66" s="502"/>
      <c r="AP66" s="502"/>
      <c r="AQ66" s="502"/>
      <c r="AR66" s="502"/>
      <c r="AS66" s="502"/>
      <c r="AT66" s="502"/>
      <c r="AU66" s="502"/>
      <c r="AV66" s="502"/>
      <c r="AW66" s="502"/>
      <c r="AX66" s="502"/>
      <c r="AY66" s="502"/>
      <c r="AZ66" s="502"/>
      <c r="BA66" s="502"/>
      <c r="BB66" s="502"/>
      <c r="BC66" s="502"/>
      <c r="BD66" s="502"/>
      <c r="BE66" s="502"/>
      <c r="BF66" s="502"/>
      <c r="BG66" s="502"/>
      <c r="BH66" s="502"/>
      <c r="BI66" s="502"/>
      <c r="BJ66" s="502"/>
      <c r="BK66" s="502"/>
      <c r="BL66" s="503"/>
      <c r="BM66" s="503"/>
      <c r="BN66" s="503"/>
      <c r="BO66" s="503"/>
      <c r="BP66" s="497"/>
      <c r="BQ66" s="285"/>
      <c r="BR66" s="517" t="s">
        <v>75</v>
      </c>
      <c r="BS66" s="517"/>
      <c r="BT66" s="517"/>
      <c r="BU66" s="517"/>
      <c r="BV66" s="517"/>
      <c r="BW66" s="517"/>
      <c r="BX66" s="517"/>
      <c r="BY66" s="517"/>
      <c r="BZ66" s="517"/>
      <c r="CA66" s="517"/>
      <c r="CB66" s="517"/>
      <c r="CC66" s="517"/>
      <c r="CD66" s="517"/>
      <c r="CE66" s="517"/>
      <c r="CF66" s="517"/>
      <c r="CG66" s="517"/>
      <c r="CH66" s="517"/>
      <c r="CI66" s="517"/>
      <c r="CJ66" s="517"/>
      <c r="CK66" s="517"/>
      <c r="CL66" s="517"/>
      <c r="CM66" s="517"/>
      <c r="CN66" s="517"/>
      <c r="CO66" s="517"/>
      <c r="CP66" s="517"/>
      <c r="CQ66" s="517"/>
      <c r="CR66" s="517"/>
      <c r="CS66" s="517"/>
      <c r="CT66" s="285"/>
    </row>
    <row r="67" customFormat="false" ht="8.25" hidden="false" customHeight="true" outlineLevel="0" collapsed="false">
      <c r="A67" s="283"/>
      <c r="B67" s="496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6"/>
      <c r="O67" s="516"/>
      <c r="P67" s="516"/>
      <c r="Q67" s="516"/>
      <c r="R67" s="359"/>
      <c r="S67" s="359"/>
      <c r="T67" s="359"/>
      <c r="U67" s="359"/>
      <c r="V67" s="359"/>
      <c r="W67" s="359"/>
      <c r="X67" s="360"/>
      <c r="Y67" s="360"/>
      <c r="Z67" s="361"/>
      <c r="AA67" s="361"/>
      <c r="AB67" s="360"/>
      <c r="AC67" s="360"/>
      <c r="AD67" s="362"/>
      <c r="AE67" s="362"/>
      <c r="AF67" s="362"/>
      <c r="AG67" s="362"/>
      <c r="AH67" s="362"/>
      <c r="AI67" s="362"/>
      <c r="AJ67" s="283"/>
      <c r="AK67" s="507"/>
      <c r="AL67" s="507"/>
      <c r="AM67" s="507"/>
      <c r="AN67" s="507"/>
      <c r="AO67" s="507"/>
      <c r="AP67" s="507"/>
      <c r="AQ67" s="507"/>
      <c r="AR67" s="507"/>
      <c r="AS67" s="507"/>
      <c r="AT67" s="507"/>
      <c r="AU67" s="507"/>
      <c r="AV67" s="507"/>
      <c r="AW67" s="507"/>
      <c r="AX67" s="507"/>
      <c r="AY67" s="507"/>
      <c r="AZ67" s="507"/>
      <c r="BA67" s="507"/>
      <c r="BB67" s="507"/>
      <c r="BC67" s="507"/>
      <c r="BD67" s="507"/>
      <c r="BE67" s="507"/>
      <c r="BF67" s="507"/>
      <c r="BG67" s="507"/>
      <c r="BH67" s="507"/>
      <c r="BI67" s="507"/>
      <c r="BJ67" s="507"/>
      <c r="BK67" s="507"/>
      <c r="BL67" s="508"/>
      <c r="BM67" s="508"/>
      <c r="BN67" s="508"/>
      <c r="BO67" s="508"/>
      <c r="BP67" s="518"/>
      <c r="BQ67" s="285"/>
      <c r="BR67" s="519"/>
      <c r="BS67" s="519"/>
      <c r="BT67" s="519"/>
      <c r="BU67" s="519"/>
      <c r="BV67" s="519"/>
      <c r="BW67" s="519"/>
      <c r="BX67" s="519"/>
      <c r="BY67" s="519"/>
      <c r="BZ67" s="519"/>
      <c r="CA67" s="519"/>
      <c r="CB67" s="519"/>
      <c r="CC67" s="519"/>
      <c r="CD67" s="519"/>
      <c r="CE67" s="519"/>
      <c r="CF67" s="519"/>
      <c r="CG67" s="519"/>
      <c r="CH67" s="519"/>
      <c r="CI67" s="519"/>
      <c r="CJ67" s="519"/>
      <c r="CK67" s="519"/>
      <c r="CL67" s="519"/>
      <c r="CM67" s="519"/>
      <c r="CN67" s="519"/>
      <c r="CO67" s="519"/>
      <c r="CP67" s="519"/>
      <c r="CQ67" s="519"/>
      <c r="CR67" s="519"/>
      <c r="CS67" s="519"/>
      <c r="CT67" s="285"/>
    </row>
    <row r="68" customFormat="false" ht="8.25" hidden="false" customHeight="true" outlineLevel="0" collapsed="false">
      <c r="A68" s="283"/>
      <c r="B68" s="496"/>
      <c r="C68" s="520" t="s">
        <v>242</v>
      </c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1" t="s">
        <v>208</v>
      </c>
      <c r="O68" s="521"/>
      <c r="P68" s="521"/>
      <c r="Q68" s="521"/>
      <c r="R68" s="459" t="str">
        <f aca="false">IF(N68=1,"a","")</f>
        <v/>
      </c>
      <c r="S68" s="459"/>
      <c r="T68" s="459" t="str">
        <f aca="false">IF(N68=2,"a","")</f>
        <v/>
      </c>
      <c r="U68" s="459"/>
      <c r="V68" s="459" t="str">
        <f aca="false">IF(N68=3,"a","")</f>
        <v/>
      </c>
      <c r="W68" s="459"/>
      <c r="X68" s="460" t="str">
        <f aca="false">IF(N68=4,"a","")</f>
        <v/>
      </c>
      <c r="Y68" s="460"/>
      <c r="Z68" s="461" t="str">
        <f aca="false">IF(N68=5,"a","")</f>
        <v/>
      </c>
      <c r="AA68" s="461"/>
      <c r="AB68" s="460" t="str">
        <f aca="false">IF(N68=6,"a","")</f>
        <v/>
      </c>
      <c r="AC68" s="460"/>
      <c r="AD68" s="462" t="str">
        <f aca="false">IF(N68=7,"a","")</f>
        <v/>
      </c>
      <c r="AE68" s="462"/>
      <c r="AF68" s="462" t="str">
        <f aca="false">IF(N68=8,"a","")</f>
        <v/>
      </c>
      <c r="AG68" s="462"/>
      <c r="AH68" s="462" t="str">
        <f aca="false">IF(N68=9,"a","")</f>
        <v/>
      </c>
      <c r="AI68" s="462"/>
      <c r="AJ68" s="283"/>
      <c r="AK68" s="502"/>
      <c r="AL68" s="502"/>
      <c r="AM68" s="502"/>
      <c r="AN68" s="502"/>
      <c r="AO68" s="502"/>
      <c r="AP68" s="502"/>
      <c r="AQ68" s="502"/>
      <c r="AR68" s="502"/>
      <c r="AS68" s="502"/>
      <c r="AT68" s="502"/>
      <c r="AU68" s="502"/>
      <c r="AV68" s="502"/>
      <c r="AW68" s="502"/>
      <c r="AX68" s="502"/>
      <c r="AY68" s="502"/>
      <c r="AZ68" s="502"/>
      <c r="BA68" s="502"/>
      <c r="BB68" s="502"/>
      <c r="BC68" s="502"/>
      <c r="BD68" s="502"/>
      <c r="BE68" s="502"/>
      <c r="BF68" s="502"/>
      <c r="BG68" s="502"/>
      <c r="BH68" s="502"/>
      <c r="BI68" s="502"/>
      <c r="BJ68" s="502"/>
      <c r="BK68" s="502"/>
      <c r="BL68" s="503"/>
      <c r="BM68" s="503"/>
      <c r="BN68" s="503"/>
      <c r="BO68" s="503"/>
      <c r="BP68" s="518"/>
      <c r="BQ68" s="285"/>
      <c r="BR68" s="519"/>
      <c r="BS68" s="519"/>
      <c r="BT68" s="519"/>
      <c r="BU68" s="519"/>
      <c r="BV68" s="519"/>
      <c r="BW68" s="519"/>
      <c r="BX68" s="519"/>
      <c r="BY68" s="519"/>
      <c r="BZ68" s="519"/>
      <c r="CA68" s="519"/>
      <c r="CB68" s="519"/>
      <c r="CC68" s="519"/>
      <c r="CD68" s="519"/>
      <c r="CE68" s="519"/>
      <c r="CF68" s="519"/>
      <c r="CG68" s="519"/>
      <c r="CH68" s="519"/>
      <c r="CI68" s="519"/>
      <c r="CJ68" s="519"/>
      <c r="CK68" s="519"/>
      <c r="CL68" s="519"/>
      <c r="CM68" s="519"/>
      <c r="CN68" s="519"/>
      <c r="CO68" s="519"/>
      <c r="CP68" s="519"/>
      <c r="CQ68" s="519"/>
      <c r="CR68" s="519"/>
      <c r="CS68" s="519"/>
      <c r="CT68" s="285"/>
    </row>
    <row r="69" customFormat="false" ht="8.25" hidden="false" customHeight="true" outlineLevel="0" collapsed="false">
      <c r="A69" s="283"/>
      <c r="B69" s="496"/>
      <c r="C69" s="520"/>
      <c r="D69" s="520"/>
      <c r="E69" s="520"/>
      <c r="F69" s="520"/>
      <c r="G69" s="520"/>
      <c r="H69" s="520"/>
      <c r="I69" s="520"/>
      <c r="J69" s="520"/>
      <c r="K69" s="520"/>
      <c r="L69" s="520"/>
      <c r="M69" s="520"/>
      <c r="N69" s="521"/>
      <c r="O69" s="521"/>
      <c r="P69" s="521"/>
      <c r="Q69" s="521"/>
      <c r="R69" s="459"/>
      <c r="S69" s="459"/>
      <c r="T69" s="459"/>
      <c r="U69" s="459"/>
      <c r="V69" s="459"/>
      <c r="W69" s="459"/>
      <c r="X69" s="460"/>
      <c r="Y69" s="460"/>
      <c r="Z69" s="461"/>
      <c r="AA69" s="461"/>
      <c r="AB69" s="460"/>
      <c r="AC69" s="460"/>
      <c r="AD69" s="462"/>
      <c r="AE69" s="462"/>
      <c r="AF69" s="462"/>
      <c r="AG69" s="462"/>
      <c r="AH69" s="462"/>
      <c r="AI69" s="462"/>
      <c r="AJ69" s="283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3"/>
      <c r="BM69" s="523"/>
      <c r="BN69" s="523"/>
      <c r="BO69" s="523"/>
      <c r="BP69" s="524"/>
      <c r="BQ69" s="285"/>
      <c r="BR69" s="519"/>
      <c r="BS69" s="519"/>
      <c r="BT69" s="519"/>
      <c r="BU69" s="519"/>
      <c r="BV69" s="519"/>
      <c r="BW69" s="519"/>
      <c r="BX69" s="519"/>
      <c r="BY69" s="519"/>
      <c r="BZ69" s="519"/>
      <c r="CA69" s="519"/>
      <c r="CB69" s="519"/>
      <c r="CC69" s="519"/>
      <c r="CD69" s="519"/>
      <c r="CE69" s="519"/>
      <c r="CF69" s="519"/>
      <c r="CG69" s="519"/>
      <c r="CH69" s="519"/>
      <c r="CI69" s="519"/>
      <c r="CJ69" s="519"/>
      <c r="CK69" s="519"/>
      <c r="CL69" s="519"/>
      <c r="CM69" s="519"/>
      <c r="CN69" s="519"/>
      <c r="CO69" s="519"/>
      <c r="CP69" s="519"/>
      <c r="CQ69" s="519"/>
      <c r="CR69" s="519"/>
      <c r="CS69" s="519"/>
      <c r="CT69" s="285"/>
    </row>
    <row r="70" customFormat="false" ht="8.25" hidden="false" customHeight="true" outlineLevel="0" collapsed="false">
      <c r="A70" s="283"/>
      <c r="B70" s="525"/>
      <c r="C70" s="526"/>
      <c r="D70" s="526"/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526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527"/>
      <c r="BA70" s="527"/>
      <c r="BB70" s="527"/>
      <c r="BC70" s="527"/>
      <c r="BD70" s="527"/>
      <c r="BE70" s="527"/>
      <c r="BF70" s="527"/>
      <c r="BG70" s="527"/>
      <c r="BH70" s="527"/>
      <c r="BI70" s="527"/>
      <c r="BJ70" s="527"/>
      <c r="BK70" s="527"/>
      <c r="BL70" s="528"/>
      <c r="BM70" s="528"/>
      <c r="BN70" s="528"/>
      <c r="BO70" s="528"/>
      <c r="BP70" s="529"/>
      <c r="BQ70" s="285"/>
      <c r="BR70" s="519"/>
      <c r="BS70" s="519"/>
      <c r="BT70" s="519"/>
      <c r="BU70" s="519"/>
      <c r="BV70" s="519"/>
      <c r="BW70" s="519"/>
      <c r="BX70" s="519"/>
      <c r="BY70" s="519"/>
      <c r="BZ70" s="519"/>
      <c r="CA70" s="519"/>
      <c r="CB70" s="519"/>
      <c r="CC70" s="519"/>
      <c r="CD70" s="519"/>
      <c r="CE70" s="519"/>
      <c r="CF70" s="519"/>
      <c r="CG70" s="519"/>
      <c r="CH70" s="519"/>
      <c r="CI70" s="519"/>
      <c r="CJ70" s="519"/>
      <c r="CK70" s="519"/>
      <c r="CL70" s="519"/>
      <c r="CM70" s="519"/>
      <c r="CN70" s="519"/>
      <c r="CO70" s="519"/>
      <c r="CP70" s="519"/>
      <c r="CQ70" s="519"/>
      <c r="CR70" s="519"/>
      <c r="CS70" s="519"/>
      <c r="CT70" s="285"/>
    </row>
    <row r="71" customFormat="false" ht="8.25" hidden="false" customHeight="true" outlineLevel="0" collapsed="false">
      <c r="A71" s="285"/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</row>
    <row r="72" customFormat="false" ht="8.25" hidden="true" customHeight="true" outlineLevel="0" collapsed="false"/>
  </sheetData>
  <sheetProtection sheet="true" password="f3c3" objects="true" scenarios="true" selectLockedCells="true"/>
  <mergeCells count="344"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  <mergeCell ref="C4:V6"/>
    <mergeCell ref="A5:B5"/>
    <mergeCell ref="AX5:BC5"/>
    <mergeCell ref="BD5:BO5"/>
    <mergeCell ref="BR5:BT5"/>
    <mergeCell ref="BU5:BZ5"/>
    <mergeCell ref="CB5:CI5"/>
    <mergeCell ref="CK5:CS5"/>
    <mergeCell ref="B7:C8"/>
    <mergeCell ref="D7:Q8"/>
    <mergeCell ref="AL7:AM8"/>
    <mergeCell ref="AN7:BD8"/>
    <mergeCell ref="CB8:CF8"/>
    <mergeCell ref="CG8:CK8"/>
    <mergeCell ref="CL8:CP8"/>
    <mergeCell ref="R9:W10"/>
    <mergeCell ref="X9:AC10"/>
    <mergeCell ref="AD9:AI10"/>
    <mergeCell ref="BQ9:BZ10"/>
    <mergeCell ref="CB9:CF9"/>
    <mergeCell ref="CG9:CK9"/>
    <mergeCell ref="CL9:CP9"/>
    <mergeCell ref="AO10:BC10"/>
    <mergeCell ref="BD10:BE10"/>
    <mergeCell ref="CB10:CF10"/>
    <mergeCell ref="CG10:CJ10"/>
    <mergeCell ref="CL10:CO10"/>
    <mergeCell ref="C11:M11"/>
    <mergeCell ref="N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BQ11:BZ12"/>
    <mergeCell ref="CB11:CF11"/>
    <mergeCell ref="CG11:CK11"/>
    <mergeCell ref="CL11:CP11"/>
    <mergeCell ref="C12:M13"/>
    <mergeCell ref="N12:Q13"/>
    <mergeCell ref="R12:S13"/>
    <mergeCell ref="T12:U13"/>
    <mergeCell ref="V12:W13"/>
    <mergeCell ref="X12:Y13"/>
    <mergeCell ref="Z12:AA13"/>
    <mergeCell ref="AB12:AC13"/>
    <mergeCell ref="AD12:AE13"/>
    <mergeCell ref="AF12:AG13"/>
    <mergeCell ref="AH12:AI13"/>
    <mergeCell ref="C14:M15"/>
    <mergeCell ref="N14:Q15"/>
    <mergeCell ref="R14:S15"/>
    <mergeCell ref="T14:U15"/>
    <mergeCell ref="V14:W15"/>
    <mergeCell ref="X14:Y15"/>
    <mergeCell ref="Z14:AA15"/>
    <mergeCell ref="AB14:AC15"/>
    <mergeCell ref="AD14:AE15"/>
    <mergeCell ref="AF14:AG15"/>
    <mergeCell ref="AH14:AI15"/>
    <mergeCell ref="AO15:AX16"/>
    <mergeCell ref="AZ15:BA15"/>
    <mergeCell ref="BD15:BV15"/>
    <mergeCell ref="BX15:CR16"/>
    <mergeCell ref="C16:M17"/>
    <mergeCell ref="N16:Q17"/>
    <mergeCell ref="R16:S17"/>
    <mergeCell ref="T16:U17"/>
    <mergeCell ref="V16:W17"/>
    <mergeCell ref="X16:Y17"/>
    <mergeCell ref="Z16:AA17"/>
    <mergeCell ref="AB16:AC17"/>
    <mergeCell ref="AD16:AE17"/>
    <mergeCell ref="AF16:AG17"/>
    <mergeCell ref="AH16:AI17"/>
    <mergeCell ref="AO17:AX18"/>
    <mergeCell ref="AZ17:BA17"/>
    <mergeCell ref="BD17:BV17"/>
    <mergeCell ref="BX17:CR18"/>
    <mergeCell ref="C19:AI31"/>
    <mergeCell ref="AO19:AX20"/>
    <mergeCell ref="AZ19:BA19"/>
    <mergeCell ref="BD19:BV19"/>
    <mergeCell ref="BX19:CR20"/>
    <mergeCell ref="AL23:AM24"/>
    <mergeCell ref="AN23:AU24"/>
    <mergeCell ref="BR23:BS24"/>
    <mergeCell ref="BT23:CH24"/>
    <mergeCell ref="CB25:CI25"/>
    <mergeCell ref="AO26:AY28"/>
    <mergeCell ref="AZ26:BO26"/>
    <mergeCell ref="BS26:CA27"/>
    <mergeCell ref="CB26:CI27"/>
    <mergeCell ref="CJ26:CR26"/>
    <mergeCell ref="AZ27:BO28"/>
    <mergeCell ref="CJ27:CR28"/>
    <mergeCell ref="BS28:CA28"/>
    <mergeCell ref="CB28:CI28"/>
    <mergeCell ref="AO29:AY31"/>
    <mergeCell ref="AZ29:BO29"/>
    <mergeCell ref="BS29:CA30"/>
    <mergeCell ref="CB29:CI30"/>
    <mergeCell ref="CJ29:CR29"/>
    <mergeCell ref="AZ30:BO31"/>
    <mergeCell ref="CJ30:CR31"/>
    <mergeCell ref="BS31:CA31"/>
    <mergeCell ref="CB31:CI31"/>
    <mergeCell ref="C33:X35"/>
    <mergeCell ref="A34:B34"/>
    <mergeCell ref="AX34:BC34"/>
    <mergeCell ref="BD34:BO34"/>
    <mergeCell ref="BR34:BT34"/>
    <mergeCell ref="BU34:BZ34"/>
    <mergeCell ref="CB34:CI34"/>
    <mergeCell ref="CK34:CS34"/>
    <mergeCell ref="B36:C37"/>
    <mergeCell ref="D36:Q37"/>
    <mergeCell ref="BR36:BS37"/>
    <mergeCell ref="BT36:BZ37"/>
    <mergeCell ref="CA36:CS37"/>
    <mergeCell ref="BJ37:BO37"/>
    <mergeCell ref="R38:W39"/>
    <mergeCell ref="X38:AC39"/>
    <mergeCell ref="AD38:AI39"/>
    <mergeCell ref="AK38:AS38"/>
    <mergeCell ref="AT38:BI38"/>
    <mergeCell ref="BJ38:BO38"/>
    <mergeCell ref="BR38:CE38"/>
    <mergeCell ref="CF38:CS38"/>
    <mergeCell ref="AK39:AS39"/>
    <mergeCell ref="AT39:BI39"/>
    <mergeCell ref="BJ39:BO39"/>
    <mergeCell ref="BR39:CE44"/>
    <mergeCell ref="CF39:CS44"/>
    <mergeCell ref="C40:M40"/>
    <mergeCell ref="N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S40"/>
    <mergeCell ref="AT40:BI40"/>
    <mergeCell ref="BJ40:BO40"/>
    <mergeCell ref="C41:M42"/>
    <mergeCell ref="N41:Q42"/>
    <mergeCell ref="R41:S42"/>
    <mergeCell ref="T41:U42"/>
    <mergeCell ref="V41:W42"/>
    <mergeCell ref="X41:Y42"/>
    <mergeCell ref="Z41:AA42"/>
    <mergeCell ref="AB41:AC42"/>
    <mergeCell ref="AD41:AE42"/>
    <mergeCell ref="AF41:AG42"/>
    <mergeCell ref="AH41:AI42"/>
    <mergeCell ref="AK41:AS41"/>
    <mergeCell ref="AT41:BI41"/>
    <mergeCell ref="BJ41:BO41"/>
    <mergeCell ref="AK42:AS42"/>
    <mergeCell ref="AT42:BI42"/>
    <mergeCell ref="BJ42:BO42"/>
    <mergeCell ref="C43:M44"/>
    <mergeCell ref="N43:Q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AK43:AS43"/>
    <mergeCell ref="AT43:BI43"/>
    <mergeCell ref="BJ43:BO43"/>
    <mergeCell ref="AK44:AS44"/>
    <mergeCell ref="AT44:BI44"/>
    <mergeCell ref="BJ44:BO44"/>
    <mergeCell ref="C45:M46"/>
    <mergeCell ref="N45:Q46"/>
    <mergeCell ref="R45:S46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AK45:AS45"/>
    <mergeCell ref="AT45:BI45"/>
    <mergeCell ref="BJ45:BO45"/>
    <mergeCell ref="BR45:CH45"/>
    <mergeCell ref="CI45:CS45"/>
    <mergeCell ref="AK46:AS46"/>
    <mergeCell ref="AT46:BI46"/>
    <mergeCell ref="BJ46:BO46"/>
    <mergeCell ref="BR46:CH53"/>
    <mergeCell ref="C47:M48"/>
    <mergeCell ref="N47:Q48"/>
    <mergeCell ref="R47:S48"/>
    <mergeCell ref="T47:U48"/>
    <mergeCell ref="V47:W48"/>
    <mergeCell ref="X47:Y48"/>
    <mergeCell ref="Z47:AA48"/>
    <mergeCell ref="AB47:AC48"/>
    <mergeCell ref="AD47:AE48"/>
    <mergeCell ref="AF47:AG48"/>
    <mergeCell ref="AH47:AI48"/>
    <mergeCell ref="CQ47:CR47"/>
    <mergeCell ref="AK48:AY52"/>
    <mergeCell ref="BA48:BO52"/>
    <mergeCell ref="CQ48:CR48"/>
    <mergeCell ref="CQ49:CR49"/>
    <mergeCell ref="C50:AI52"/>
    <mergeCell ref="CQ50:CR50"/>
    <mergeCell ref="CQ51:CR51"/>
    <mergeCell ref="CK52:CP52"/>
    <mergeCell ref="CQ52:CR52"/>
    <mergeCell ref="C54:Z56"/>
    <mergeCell ref="A55:B55"/>
    <mergeCell ref="AX55:BC55"/>
    <mergeCell ref="BD55:BO55"/>
    <mergeCell ref="BR55:BT55"/>
    <mergeCell ref="BU55:BZ55"/>
    <mergeCell ref="CB55:CI55"/>
    <mergeCell ref="CK55:CS55"/>
    <mergeCell ref="B57:C58"/>
    <mergeCell ref="D57:Q58"/>
    <mergeCell ref="BR57:BS58"/>
    <mergeCell ref="BT57:BZ58"/>
    <mergeCell ref="CA57:CS58"/>
    <mergeCell ref="R59:W60"/>
    <mergeCell ref="X59:AC60"/>
    <mergeCell ref="AD59:AI60"/>
    <mergeCell ref="BR59:BU60"/>
    <mergeCell ref="BV59:CS60"/>
    <mergeCell ref="AK60:BK60"/>
    <mergeCell ref="BL60:BO60"/>
    <mergeCell ref="C61:M61"/>
    <mergeCell ref="N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K61:BK61"/>
    <mergeCell ref="BL61:BO61"/>
    <mergeCell ref="BR61:CE61"/>
    <mergeCell ref="CF61:CS61"/>
    <mergeCell ref="C62:M63"/>
    <mergeCell ref="N62:Q63"/>
    <mergeCell ref="R62:S63"/>
    <mergeCell ref="T62:U63"/>
    <mergeCell ref="V62:W63"/>
    <mergeCell ref="X62:Y63"/>
    <mergeCell ref="Z62:AA63"/>
    <mergeCell ref="AB62:AC63"/>
    <mergeCell ref="AD62:AE63"/>
    <mergeCell ref="AF62:AG63"/>
    <mergeCell ref="AH62:AI63"/>
    <mergeCell ref="AK62:BK62"/>
    <mergeCell ref="BL62:BO62"/>
    <mergeCell ref="BR62:CE65"/>
    <mergeCell ref="CF62:CS65"/>
    <mergeCell ref="AK63:BK63"/>
    <mergeCell ref="BL63:BO63"/>
    <mergeCell ref="C64:M65"/>
    <mergeCell ref="N64:Q65"/>
    <mergeCell ref="R64:S65"/>
    <mergeCell ref="T64:U65"/>
    <mergeCell ref="V64:W65"/>
    <mergeCell ref="X64:Y65"/>
    <mergeCell ref="Z64:AA65"/>
    <mergeCell ref="AB64:AC65"/>
    <mergeCell ref="AD64:AE65"/>
    <mergeCell ref="AF64:AG65"/>
    <mergeCell ref="AH64:AI65"/>
    <mergeCell ref="AK64:BK64"/>
    <mergeCell ref="BL64:BO64"/>
    <mergeCell ref="AK65:BK65"/>
    <mergeCell ref="BL65:BO65"/>
    <mergeCell ref="C66:M67"/>
    <mergeCell ref="N66:Q67"/>
    <mergeCell ref="R66:S67"/>
    <mergeCell ref="T66:U67"/>
    <mergeCell ref="V66:W67"/>
    <mergeCell ref="X66:Y67"/>
    <mergeCell ref="Z66:AA67"/>
    <mergeCell ref="AB66:AC67"/>
    <mergeCell ref="AD66:AE67"/>
    <mergeCell ref="AF66:AG67"/>
    <mergeCell ref="AH66:AI67"/>
    <mergeCell ref="AK66:BK66"/>
    <mergeCell ref="BL66:BO66"/>
    <mergeCell ref="BR66:CS66"/>
    <mergeCell ref="AK67:BK67"/>
    <mergeCell ref="BL67:BO67"/>
    <mergeCell ref="BR67:CS70"/>
    <mergeCell ref="C68:M69"/>
    <mergeCell ref="N68:Q69"/>
    <mergeCell ref="R68:S69"/>
    <mergeCell ref="T68:U69"/>
    <mergeCell ref="V68:W69"/>
    <mergeCell ref="X68:Y69"/>
    <mergeCell ref="Z68:AA69"/>
    <mergeCell ref="AB68:AC69"/>
    <mergeCell ref="AD68:AE69"/>
    <mergeCell ref="AF68:AG69"/>
    <mergeCell ref="AH68:AI69"/>
    <mergeCell ref="AK68:BK68"/>
    <mergeCell ref="BL68:BO68"/>
    <mergeCell ref="AK69:BK69"/>
    <mergeCell ref="BL69:BO69"/>
  </mergeCells>
  <conditionalFormatting sqref="CB2:CJ3">
    <cfRule type="cellIs" priority="2" operator="equal" aboveAverage="0" equalAverage="0" bottom="0" percent="0" rank="0" text="" dxfId="92">
      <formula>"Stella Marine"</formula>
    </cfRule>
  </conditionalFormatting>
  <conditionalFormatting sqref="CB2">
    <cfRule type="cellIs" priority="3" operator="equal" aboveAverage="0" equalAverage="0" bottom="0" percent="0" rank="0" text="" dxfId="93">
      <formula>"Briese-Russia"</formula>
    </cfRule>
    <cfRule type="cellIs" priority="4" operator="equal" aboveAverage="0" equalAverage="0" bottom="0" percent="0" rank="0" text="" dxfId="94">
      <formula>"Briese-Crimea"</formula>
    </cfRule>
    <cfRule type="cellIs" priority="5" operator="equal" aboveAverage="0" equalAverage="0" bottom="0" percent="0" rank="0" text="" dxfId="95">
      <formula>"HLM"</formula>
    </cfRule>
    <cfRule type="cellIs" priority="6" operator="equal" aboveAverage="0" equalAverage="0" bottom="0" percent="0" rank="0" text="" dxfId="96">
      <formula>"Briese-Ukraine"</formula>
    </cfRule>
  </conditionalFormatting>
  <conditionalFormatting sqref="CA2">
    <cfRule type="cellIs" priority="7" operator="equal" aboveAverage="0" equalAverage="0" bottom="0" percent="0" rank="0" text="" dxfId="97">
      <formula>"Briese-Russia"</formula>
    </cfRule>
    <cfRule type="cellIs" priority="8" operator="equal" aboveAverage="0" equalAverage="0" bottom="0" percent="0" rank="0" text="" dxfId="98">
      <formula>"Briese-Crimea"</formula>
    </cfRule>
    <cfRule type="cellIs" priority="9" operator="equal" aboveAverage="0" equalAverage="0" bottom="0" percent="0" rank="0" text="" dxfId="99">
      <formula>"HLM"</formula>
    </cfRule>
    <cfRule type="cellIs" priority="10" operator="equal" aboveAverage="0" equalAverage="0" bottom="0" percent="0" rank="0" text="" dxfId="100">
      <formula>"Briese-Ukraine"</formula>
    </cfRule>
  </conditionalFormatting>
  <conditionalFormatting sqref="CA57:CS58">
    <cfRule type="cellIs" priority="11" operator="equal" aboveAverage="0" equalAverage="0" bottom="0" percent="0" rank="0" text="" dxfId="101">
      <formula>"5: Highly Recommended"</formula>
    </cfRule>
    <cfRule type="cellIs" priority="12" operator="equal" aboveAverage="0" equalAverage="0" bottom="0" percent="0" rank="0" text="" dxfId="102">
      <formula>"4: Recommended"</formula>
    </cfRule>
    <cfRule type="cellIs" priority="13" operator="equal" aboveAverage="0" equalAverage="0" bottom="0" percent="0" rank="0" text="" dxfId="103">
      <formula>"3: Conditionally Recommended"</formula>
    </cfRule>
    <cfRule type="cellIs" priority="14" operator="equal" aboveAverage="0" equalAverage="0" bottom="0" percent="0" rank="0" text="" dxfId="104">
      <formula>"2: to be tried in lower rank"</formula>
    </cfRule>
  </conditionalFormatting>
  <conditionalFormatting sqref="CA57">
    <cfRule type="cellIs" priority="15" operator="equal" aboveAverage="0" equalAverage="0" bottom="0" percent="0" rank="0" text="" dxfId="105">
      <formula>"1: Not Recommended"</formula>
    </cfRule>
  </conditionalFormatting>
  <conditionalFormatting sqref="CA57">
    <cfRule type="cellIs" priority="16" operator="equal" aboveAverage="0" equalAverage="0" bottom="0" percent="0" rank="0" text="" dxfId="106">
      <formula>"&gt; Select"</formula>
    </cfRule>
  </conditionalFormatting>
  <conditionalFormatting sqref="CA36">
    <cfRule type="cellIs" priority="17" operator="equal" aboveAverage="0" equalAverage="0" bottom="0" percent="0" rank="0" text="" dxfId="107">
      <formula>"5: Highly Recommended"</formula>
    </cfRule>
    <cfRule type="cellIs" priority="18" operator="equal" aboveAverage="0" equalAverage="0" bottom="0" percent="0" rank="0" text="" dxfId="108">
      <formula>"4: Recommended"</formula>
    </cfRule>
    <cfRule type="cellIs" priority="19" operator="equal" aboveAverage="0" equalAverage="0" bottom="0" percent="0" rank="0" text="" dxfId="109">
      <formula>"3: Conditionally Recommended"</formula>
    </cfRule>
    <cfRule type="cellIs" priority="20" operator="equal" aboveAverage="0" equalAverage="0" bottom="0" percent="0" rank="0" text="" dxfId="110">
      <formula>"2: to be tried in lower rank"</formula>
    </cfRule>
  </conditionalFormatting>
  <conditionalFormatting sqref="AZ19">
    <cfRule type="cellIs" priority="21" operator="equal" aboveAverage="0" equalAverage="0" bottom="0" percent="0" rank="0" text="" dxfId="111">
      <formula>"Yes"</formula>
    </cfRule>
  </conditionalFormatting>
  <conditionalFormatting sqref="AZ17">
    <cfRule type="cellIs" priority="22" operator="equal" aboveAverage="0" equalAverage="0" bottom="0" percent="0" rank="0" text="" dxfId="112">
      <formula>"Yes"</formula>
    </cfRule>
  </conditionalFormatting>
  <conditionalFormatting sqref="AZ15">
    <cfRule type="cellIs" priority="23" operator="equal" aboveAverage="0" equalAverage="0" bottom="0" percent="0" rank="0" text="" dxfId="113">
      <formula>"Yes"</formula>
    </cfRule>
  </conditionalFormatting>
  <conditionalFormatting sqref="BD10:BE10">
    <cfRule type="cellIs" priority="24" operator="equal" aboveAverage="0" equalAverage="0" bottom="0" percent="0" rank="0" text="" dxfId="114">
      <formula>"Yes"</formula>
    </cfRule>
  </conditionalFormatting>
  <conditionalFormatting sqref="AD12:AI17">
    <cfRule type="cellIs" priority="25" operator="equal" aboveAverage="0" equalAverage="0" bottom="0" percent="0" rank="0" text="" dxfId="115">
      <formula>"a"</formula>
    </cfRule>
  </conditionalFormatting>
  <conditionalFormatting sqref="R12:W17">
    <cfRule type="cellIs" priority="26" operator="equal" aboveAverage="0" equalAverage="0" bottom="0" percent="0" rank="0" text="" dxfId="116">
      <formula>"a"</formula>
    </cfRule>
  </conditionalFormatting>
  <conditionalFormatting sqref="X12:AC17">
    <cfRule type="cellIs" priority="27" operator="equal" aboveAverage="0" equalAverage="0" bottom="0" percent="0" rank="0" text="" dxfId="117">
      <formula>"a"</formula>
    </cfRule>
  </conditionalFormatting>
  <conditionalFormatting sqref="CA36">
    <cfRule type="cellIs" priority="28" operator="equal" aboveAverage="0" equalAverage="0" bottom="0" percent="0" rank="0" text="" dxfId="118">
      <formula>"1: Not Recommended"</formula>
    </cfRule>
  </conditionalFormatting>
  <conditionalFormatting sqref="CA36">
    <cfRule type="cellIs" priority="29" operator="equal" aboveAverage="0" equalAverage="0" bottom="0" percent="0" rank="0" text="" dxfId="119">
      <formula>"&gt; Select"</formula>
    </cfRule>
  </conditionalFormatting>
  <conditionalFormatting sqref="CJ89:CK89">
    <cfRule type="cellIs" priority="30" operator="equal" aboveAverage="0" equalAverage="0" bottom="0" percent="0" rank="0" text="" dxfId="120">
      <formula>"Yes"</formula>
    </cfRule>
  </conditionalFormatting>
  <conditionalFormatting sqref="CA89:CB89">
    <cfRule type="cellIs" priority="31" operator="equal" aboveAverage="0" equalAverage="0" bottom="0" percent="0" rank="0" text="" dxfId="121">
      <formula>"Yes"</formula>
    </cfRule>
  </conditionalFormatting>
  <conditionalFormatting sqref="CJ87:CK87">
    <cfRule type="cellIs" priority="32" operator="equal" aboveAverage="0" equalAverage="0" bottom="0" percent="0" rank="0" text="" dxfId="122">
      <formula>"Yes"</formula>
    </cfRule>
  </conditionalFormatting>
  <conditionalFormatting sqref="CA87:CB87">
    <cfRule type="cellIs" priority="33" operator="equal" aboveAverage="0" equalAverage="0" bottom="0" percent="0" rank="0" text="" dxfId="123">
      <formula>"Yes"</formula>
    </cfRule>
  </conditionalFormatting>
  <conditionalFormatting sqref="CJ85:CK85">
    <cfRule type="cellIs" priority="34" operator="equal" aboveAverage="0" equalAverage="0" bottom="0" percent="0" rank="0" text="" dxfId="124">
      <formula>"Yes"</formula>
    </cfRule>
  </conditionalFormatting>
  <conditionalFormatting sqref="CA85:CB85">
    <cfRule type="cellIs" priority="35" operator="equal" aboveAverage="0" equalAverage="0" bottom="0" percent="0" rank="0" text="" dxfId="125">
      <formula>"Yes"</formula>
    </cfRule>
  </conditionalFormatting>
  <conditionalFormatting sqref="AD68:AI69">
    <cfRule type="cellIs" priority="36" operator="equal" aboveAverage="0" equalAverage="0" bottom="0" percent="0" rank="0" text="" dxfId="126">
      <formula>"a"</formula>
    </cfRule>
  </conditionalFormatting>
  <conditionalFormatting sqref="R68:W69">
    <cfRule type="cellIs" priority="37" operator="equal" aboveAverage="0" equalAverage="0" bottom="0" percent="0" rank="0" text="" dxfId="127">
      <formula>"a"</formula>
    </cfRule>
  </conditionalFormatting>
  <conditionalFormatting sqref="X68:AC69">
    <cfRule type="cellIs" priority="38" operator="equal" aboveAverage="0" equalAverage="0" bottom="0" percent="0" rank="0" text="" dxfId="128">
      <formula>"a"</formula>
    </cfRule>
  </conditionalFormatting>
  <conditionalFormatting sqref="AD62:AI67">
    <cfRule type="cellIs" priority="39" operator="equal" aboveAverage="0" equalAverage="0" bottom="0" percent="0" rank="0" text="" dxfId="129">
      <formula>"a"</formula>
    </cfRule>
  </conditionalFormatting>
  <conditionalFormatting sqref="R62:W67">
    <cfRule type="cellIs" priority="40" operator="equal" aboveAverage="0" equalAverage="0" bottom="0" percent="0" rank="0" text="" dxfId="130">
      <formula>"a"</formula>
    </cfRule>
  </conditionalFormatting>
  <conditionalFormatting sqref="X62:AC67">
    <cfRule type="cellIs" priority="41" operator="equal" aboveAverage="0" equalAverage="0" bottom="0" percent="0" rank="0" text="" dxfId="131">
      <formula>"a"</formula>
    </cfRule>
  </conditionalFormatting>
  <conditionalFormatting sqref="CQ50">
    <cfRule type="cellIs" priority="42" operator="equal" aboveAverage="0" equalAverage="0" bottom="0" percent="0" rank="0" text="" dxfId="132">
      <formula>"Yes"</formula>
    </cfRule>
  </conditionalFormatting>
  <conditionalFormatting sqref="CQ51">
    <cfRule type="cellIs" priority="43" operator="equal" aboveAverage="0" equalAverage="0" bottom="0" percent="0" rank="0" text="" dxfId="133">
      <formula>"Yes"</formula>
    </cfRule>
  </conditionalFormatting>
  <conditionalFormatting sqref="CQ49">
    <cfRule type="cellIs" priority="44" operator="equal" aboveAverage="0" equalAverage="0" bottom="0" percent="0" rank="0" text="" dxfId="134">
      <formula>"Yes"</formula>
    </cfRule>
  </conditionalFormatting>
  <conditionalFormatting sqref="CQ52">
    <cfRule type="cellIs" priority="45" operator="equal" aboveAverage="0" equalAverage="0" bottom="0" percent="0" rank="0" text="" dxfId="135">
      <formula>"Yes"</formula>
    </cfRule>
  </conditionalFormatting>
  <conditionalFormatting sqref="CQ47">
    <cfRule type="cellIs" priority="46" operator="equal" aboveAverage="0" equalAverage="0" bottom="0" percent="0" rank="0" text="" dxfId="136">
      <formula>"Yes"</formula>
    </cfRule>
  </conditionalFormatting>
  <conditionalFormatting sqref="CQ48">
    <cfRule type="cellIs" priority="47" operator="equal" aboveAverage="0" equalAverage="0" bottom="0" percent="0" rank="0" text="" dxfId="137">
      <formula>"Yes"</formula>
    </cfRule>
  </conditionalFormatting>
  <conditionalFormatting sqref="AD47:AI48">
    <cfRule type="cellIs" priority="48" operator="equal" aboveAverage="0" equalAverage="0" bottom="0" percent="0" rank="0" text="" dxfId="138">
      <formula>"a"</formula>
    </cfRule>
  </conditionalFormatting>
  <conditionalFormatting sqref="R47:W48">
    <cfRule type="cellIs" priority="49" operator="equal" aboveAverage="0" equalAverage="0" bottom="0" percent="0" rank="0" text="" dxfId="139">
      <formula>"a"</formula>
    </cfRule>
  </conditionalFormatting>
  <conditionalFormatting sqref="X47:AC48">
    <cfRule type="cellIs" priority="50" operator="equal" aboveAverage="0" equalAverage="0" bottom="0" percent="0" rank="0" text="" dxfId="140">
      <formula>"a"</formula>
    </cfRule>
  </conditionalFormatting>
  <conditionalFormatting sqref="AD41:AI46">
    <cfRule type="cellIs" priority="51" operator="equal" aboveAverage="0" equalAverage="0" bottom="0" percent="0" rank="0" text="" dxfId="141">
      <formula>"a"</formula>
    </cfRule>
  </conditionalFormatting>
  <conditionalFormatting sqref="R41:W46">
    <cfRule type="cellIs" priority="52" operator="equal" aboveAverage="0" equalAverage="0" bottom="0" percent="0" rank="0" text="" dxfId="142">
      <formula>"a"</formula>
    </cfRule>
  </conditionalFormatting>
  <conditionalFormatting sqref="X41:AC46">
    <cfRule type="cellIs" priority="53" operator="equal" aboveAverage="0" equalAverage="0" bottom="0" percent="0" rank="0" text="" dxfId="143">
      <formula>"a"</formula>
    </cfRule>
  </conditionalFormatting>
  <dataValidations count="16">
    <dataValidation allowBlank="true" errorStyle="stop" operator="between" showDropDown="false" showErrorMessage="false" showInputMessage="true" sqref="CK2:CT3" type="none">
      <formula1>0</formula1>
      <formula2>0</formula2>
    </dataValidation>
    <dataValidation allowBlank="true" errorStyle="stop" operator="between" showDropDown="false" showErrorMessage="true" showInputMessage="true" sqref="A2:A3" type="list">
      <formula1>"Chief Engineer,2nd Engineer,3rd Engineer,Junior Engineer,Motorman,Wiper,Engine Cadet"</formula1>
      <formula2>0</formula2>
    </dataValidation>
    <dataValidation allowBlank="true" errorStyle="stop" operator="between" showDropDown="false" showErrorMessage="true" showInputMessage="true" sqref="N12:Q17 N41:Q48 N62:Q69" type="list">
      <formula1>"-,1,2,3,4,5,6,7,8,9"</formula1>
      <formula2>0</formula2>
    </dataValidation>
    <dataValidation allowBlank="true" errorStyle="stop" operator="between" showDropDown="false" showErrorMessage="true" showInputMessage="true" sqref="BD10:BE10 AZ15 AZ17 AZ19 CQ47:CQ52" type="list">
      <formula1>"Yes,No,"</formula1>
      <formula2>0</formula2>
    </dataValidation>
    <dataValidation allowBlank="true" errorStyle="stop" operator="between" showDropDown="false" showErrorMessage="true" showInputMessage="true" sqref="BL60:BL69" type="list">
      <formula1>"V.Good,Good,Basic,No"</formula1>
      <formula2>0</formula2>
    </dataValidation>
    <dataValidation allowBlank="true" errorStyle="stop" operator="between" showDropDown="false" showErrorMessage="false" showInputMessage="true" sqref="BD15:BV15" type="list">
      <formula1>"-,Vessel Sold,Vessel Laid-Up,Injury,Sickness,Family Reasons,Conflict,Dismissal"</formula1>
      <formula2>0</formula2>
    </dataValidation>
    <dataValidation allowBlank="true" errorStyle="stop" operator="between" showDropDown="false" showErrorMessage="true" showInputMessage="true" sqref="CJ26 CJ29" type="list">
      <formula1>"V.Good,Good,Acceptable,Bad,No Remarks"</formula1>
      <formula2>0</formula2>
    </dataValidation>
    <dataValidation allowBlank="true" errorStyle="stop" operator="between" showDropDown="false" showErrorMessage="false" showInputMessage="true" sqref="BD17:BV17" type="list">
      <formula1>"-,looking for better conditions,looking for promotion,accept any 1st offer,same crewing employed for diff. principals"</formula1>
      <formula2>0</formula2>
    </dataValidation>
    <dataValidation allowBlank="true" errorStyle="stop" operator="between" showDropDown="false" showErrorMessage="false" showInputMessage="true" sqref="BD19:BV19" type="list">
      <formula1>"Sickness,Injury,Sickness of Relative,Family Reasons,Worked Ashore,Worked as Repairman/Engineer,Worked as Superintendent,Had no suitable offer,Further Education,Documents Renewal"</formula1>
      <formula2>0</formula2>
    </dataValidation>
    <dataValidation allowBlank="true" errorStyle="stop" operator="between" showDropDown="false" showErrorMessage="false" showInputMessage="true" sqref="AZ26:BO26" type="list">
      <formula1>"No promotion opportunities,Looking for better conditions,Dissatisfied with cooperation,Company is bankrupt,Company is selling vessels,No job offers,Conflict with Company,Conflict with Crewing,Dismissal,Has a job offer,but too late"</formula1>
      <formula2>0</formula2>
    </dataValidation>
    <dataValidation allowBlank="true" errorStyle="stop" operator="between" showDropDown="false" showErrorMessage="false" showInputMessage="true" sqref="AZ29:BO29" type="list">
      <formula1>"Invited by Briese crewing office,Looking for first acceptable job offer,Looking for stability,Looking for promotion,Looking for better conditions,"</formula1>
      <formula2>0</formula2>
    </dataValidation>
    <dataValidation allowBlank="true" errorStyle="stop" operator="between" showDropDown="false" showErrorMessage="true" showInputMessage="true" sqref="CA57:CS58" type="list">
      <formula1>"&gt; Select,1: Not Recommended,2: to be tried in lower rank,3: Conditionally Recommended,4: Recommended,5: Highly Recommended"</formula1>
      <formula2>0</formula2>
    </dataValidation>
    <dataValidation allowBlank="true" errorStyle="stop" operator="between" showDropDown="false" showErrorMessage="false" showInputMessage="true" sqref="CA36:CS37" type="list">
      <formula1>"&gt; Select,1: Not Recommended,3: Conditionally Recommended,4: Recommended,5: Highly Recommended"</formula1>
      <formula2>0</formula2>
    </dataValidation>
    <dataValidation allowBlank="true" errorStyle="stop" operator="between" showDropDown="false" showErrorMessage="true" showInputMessage="true" sqref="CK5:CS5 CK34:CS34" type="list">
      <formula1>"&gt; Select,Face-to-Face,Telephone,Skype"</formula1>
      <formula2>0</formula2>
    </dataValidation>
    <dataValidation allowBlank="true" errorStyle="stop" operator="between" showDropDown="false" showErrorMessage="true" showInputMessage="true" sqref="CK55:CS55" type="list">
      <formula1>"&gt; Select,Face-to-Face,Telephone,Skype"</formula1>
      <formula2>0</formula2>
    </dataValidation>
    <dataValidation allowBlank="true" errorStyle="stop" operator="between" showDropDown="false" showErrorMessage="true" showInputMessage="true" sqref="BJ38:BJ46" type="list">
      <formula1>"V.Good,Good,Acceptable,Poor,No"</formula1>
      <formula2>0</formula2>
    </dataValidation>
  </dataValidations>
  <printOptions headings="false" gridLines="false" gridLinesSet="true" horizontalCentered="false" verticalCentered="false"/>
  <pageMargins left="0.39375" right="0.275694444444444" top="0.196527777777778" bottom="0.19652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2015-12-02T15:17:32Z</dcterms:created>
  <dc:creator>BCM SCSI Vladimir Abdulayev</dc:creator>
  <dc:description/>
  <dc:language>uk-UA</dc:language>
  <cp:lastModifiedBy/>
  <cp:lastPrinted>2016-01-08T14:35:26Z</cp:lastPrinted>
  <dcterms:modified xsi:type="dcterms:W3CDTF">2025-06-13T12:54:50Z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